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02797488\Desktop\"/>
    </mc:Choice>
  </mc:AlternateContent>
  <xr:revisionPtr revIDLastSave="0" documentId="13_ncr:1_{AC8B8E44-2E19-44F6-ACF2-F4F66C64C05B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Notas módulo I" sheetId="3" r:id="rId1"/>
    <sheet name="Nota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3" l="1"/>
  <c r="E24" i="3"/>
  <c r="E23" i="3"/>
  <c r="E22" i="3"/>
  <c r="E21" i="3"/>
  <c r="E20" i="3"/>
  <c r="E19" i="3"/>
  <c r="E18" i="3"/>
  <c r="C14" i="3"/>
  <c r="C13" i="3"/>
  <c r="C12" i="3"/>
  <c r="C10" i="3"/>
  <c r="C9" i="3"/>
</calcChain>
</file>

<file path=xl/sharedStrings.xml><?xml version="1.0" encoding="utf-8"?>
<sst xmlns="http://schemas.openxmlformats.org/spreadsheetml/2006/main" count="769" uniqueCount="282">
  <si>
    <t>NOME DO ESTUDANTE</t>
  </si>
  <si>
    <t>MATRÍCULA</t>
  </si>
  <si>
    <t>CURSO MATRICULADO</t>
  </si>
  <si>
    <t>NOTA DA PROVA INTEGRATIVA</t>
  </si>
  <si>
    <t>NOTA FINAL DO MÓDULO I</t>
  </si>
  <si>
    <t xml:space="preserve">ESCOLA DE SAÚDE PÚBLICA DO DISTRITO FEDERAL </t>
  </si>
  <si>
    <t>RESULTADO MÓDULO I</t>
  </si>
  <si>
    <t xml:space="preserve">NOME DO ESTUDANTE </t>
  </si>
  <si>
    <t>CURSO MATRÍCULADO</t>
  </si>
  <si>
    <t>ANA BEATRIZ SOARES COUTINHO</t>
  </si>
  <si>
    <t>AURIENE LIMA RIBEIRO</t>
  </si>
  <si>
    <t>CAROLINA OLIVEIRA MEDEIROS DE ALMEIDA LINHARES</t>
  </si>
  <si>
    <t>CÉLIA SILVA BENÍCIO MEDEIROS</t>
  </si>
  <si>
    <t>CINTIA BEZERRA DE SOUSA</t>
  </si>
  <si>
    <t>CINTIA CALMETO ALCOFORADO</t>
  </si>
  <si>
    <t>CRISTINA ALVES RIBEIRO</t>
  </si>
  <si>
    <t>DIANE SOUZA DE ARAÚJO</t>
  </si>
  <si>
    <t>EDIONARA OLIVEIRA DOS SANTOS</t>
  </si>
  <si>
    <t>EDUARDA RODRIGUES BEZERRA (aulas na turma 1N desde 18/11/25)</t>
  </si>
  <si>
    <t>ELIZA COSTA DOS SANTOS</t>
  </si>
  <si>
    <t>ERIC TEIXEIRA ALVES</t>
  </si>
  <si>
    <t>HELOISA BATISTA FREITAS BORGES DIAS</t>
  </si>
  <si>
    <t>JENIFFER LEMOS DA SILVA</t>
  </si>
  <si>
    <t>JULIANA CARVALHO DOS SANTOS</t>
  </si>
  <si>
    <t>KELLY GARCIA DA SILVA</t>
  </si>
  <si>
    <t>KEYLLA JULIANA FERREIRA RODRIGUES</t>
  </si>
  <si>
    <t>LIVIA MARIA SANTOS RIBEIRO</t>
  </si>
  <si>
    <t>LORRANE RANGEL DE SOUZA</t>
  </si>
  <si>
    <t>LUÍSA FONSECA SOARES</t>
  </si>
  <si>
    <t>MARIA APARECIDA DA ROCHA VICENTE</t>
  </si>
  <si>
    <t>MARIA EDUARDA SOUZA DOS SANTOS</t>
  </si>
  <si>
    <t>MARIA KAROLINA DA SILVA TEIXEIRA</t>
  </si>
  <si>
    <t>MARIA VITÓRIA DA SILVA CUNHA</t>
  </si>
  <si>
    <t>MARIANA LUIZLA MEMORIA PINHO</t>
  </si>
  <si>
    <t>MARIANE RODRIGUES VIDAL (aulas na turma 1N desde 18/11/25)</t>
  </si>
  <si>
    <t>MÁRIO GABRIEL FELIX DE ALMEIDA</t>
  </si>
  <si>
    <t>MICHELLINE CARDOSO DE CARVALHO</t>
  </si>
  <si>
    <t>NATHÁLIA CHAVES CAVALCANTE DA SILVA</t>
  </si>
  <si>
    <t>PÂMELLA CHRISTINE ALENCAR NOVAIS</t>
  </si>
  <si>
    <t>SAMUEL RODRIGUES VIEIRA GODOI</t>
  </si>
  <si>
    <t>SHAYANNY GOULART MOTA DE JESUS</t>
  </si>
  <si>
    <t>SHEILA CHRISTINE SILVA DOS SANTOS (aulas na turma 1N desde /25)</t>
  </si>
  <si>
    <t>SILVANIA DA SILVA ANDRADE</t>
  </si>
  <si>
    <t>SOPHIA ANDRADE DE SOUSA SANTOS</t>
  </si>
  <si>
    <t>WESLEY DA ROCHA SILVA</t>
  </si>
  <si>
    <t>WESLEY RAMON CASTRO SANTANA</t>
  </si>
  <si>
    <t>WILLAMES LIMA CAMELO DA SILVA</t>
  </si>
  <si>
    <t>Análises Clínicas - matutino</t>
  </si>
  <si>
    <t>ALDAZIZA CUTRIM MOREIRA</t>
  </si>
  <si>
    <t>ALEXSANDRA NERY SANTOS SILVA</t>
  </si>
  <si>
    <t>ALINE DA SILVA MORAES DE ARAÚJO</t>
  </si>
  <si>
    <t>ANDRESSA SANTOS RANGEL</t>
  </si>
  <si>
    <t>ANTONY MEDEIROS MARTINS</t>
  </si>
  <si>
    <t>BEATRIZ NUNES MACHADO</t>
  </si>
  <si>
    <t>DANIELA MENDONÇA DE OLIVEIRA</t>
  </si>
  <si>
    <t>DAVID LUCAS ABREU FERREIRA DAS NEVES</t>
  </si>
  <si>
    <t>DIGLEISSON TOMAZ DA SILVA</t>
  </si>
  <si>
    <t>EDUARDO PAES ANTUNES</t>
  </si>
  <si>
    <t>GRAZIELLE BRENDA LIMA SILVA</t>
  </si>
  <si>
    <t>JANAINA KELLY LIMA MELO BRANDAO</t>
  </si>
  <si>
    <t>JESSICA DOS SANTOS AGUIAR</t>
  </si>
  <si>
    <t>JULIANA RODRIGUES BORGES MARTINS</t>
  </si>
  <si>
    <t>LAURA MARCELLE DA SILVA SIQUEIRA</t>
  </si>
  <si>
    <t>LAYLA VITÓRIA VEIGA MOHAMMAD</t>
  </si>
  <si>
    <t>LEIDIANE CORDEIRO DE SOUZA</t>
  </si>
  <si>
    <t>LENIA MARCIA ALVES RIBEIRO</t>
  </si>
  <si>
    <t>LETICIA GADELHA GOMES</t>
  </si>
  <si>
    <t>LILIANE DA SILVA CORDEIRO</t>
  </si>
  <si>
    <t>MARCOS VINICIUS FLORES ARAUJO</t>
  </si>
  <si>
    <t>MARCUS VINÍCIUS PARENTE BATISTA</t>
  </si>
  <si>
    <t>MARIA VITÓRIA DA CONCEIÇÃO SOUSA</t>
  </si>
  <si>
    <t>MARIANA VITÓRIA DE OLIVEIRA LIMA</t>
  </si>
  <si>
    <t>MICHELE RODRIGUES LEANDRO</t>
  </si>
  <si>
    <t>NAIRA CORDEIRO DE MELO</t>
  </si>
  <si>
    <t>PAMELA DE JESUS CARNEIRO</t>
  </si>
  <si>
    <t>PATRICIA MARIA MARINHO DA SILVA</t>
  </si>
  <si>
    <t>PAULO SÉRGIO BASTOS DIAS (iniciou em 10/12/25)</t>
  </si>
  <si>
    <t>RAILSON MARQUES MODESTO</t>
  </si>
  <si>
    <t>RAQUEL OLIVEIRA CAMPOS</t>
  </si>
  <si>
    <t>ROSALIA MENDES LEITAO</t>
  </si>
  <si>
    <t>SAMARA DE OLIVEIRA ALVES DA SILVA</t>
  </si>
  <si>
    <t>SUÊNNIA MARTINS DE OLIVEIRA</t>
  </si>
  <si>
    <t>TÁTILA VIVIANE MARQUES DA SILVA</t>
  </si>
  <si>
    <t>THAUANY RODRIGUES DA CRUZ</t>
  </si>
  <si>
    <t>UANA DA SILVA TSURUMI BAFICA</t>
  </si>
  <si>
    <t>ULISSES DOS SANTOS OLIVEIRA</t>
  </si>
  <si>
    <t>VANESSA CANTANHEDE DE MORAES</t>
  </si>
  <si>
    <t>VANESSA MUTTES LOPES</t>
  </si>
  <si>
    <t>VITOR PEREIRA DO NASCIMENTO</t>
  </si>
  <si>
    <t>BRENDO DE SOUSA LOUREIRO (a partir de 19/01/26)</t>
  </si>
  <si>
    <t>Enfermagem - matutino</t>
  </si>
  <si>
    <t>ÁGATA GONÇALVES PINTO</t>
  </si>
  <si>
    <t>ALESSANDRA GOMIDE DA SILVA</t>
  </si>
  <si>
    <t>ALESSANDRA RIBEIRO BARBOSA</t>
  </si>
  <si>
    <t>ANTONIA CLEICE LIMA DA SILVA</t>
  </si>
  <si>
    <t>BÁRBARA COSTA SILVA</t>
  </si>
  <si>
    <t>CLARA RAYSSA BOTELHO DE SOUZA</t>
  </si>
  <si>
    <t>DANIEL COSTA DOS SANTOS</t>
  </si>
  <si>
    <t>DENICLÉIA MARQUES DOS SANTOS</t>
  </si>
  <si>
    <t>DIEGO OLIVEIRA DIAS DE MELO</t>
  </si>
  <si>
    <t>EMANOEL DE SOUZA COSTA</t>
  </si>
  <si>
    <t>EMILLY DOS SANTOS OLIVEIRA</t>
  </si>
  <si>
    <t>ENILDA MARQUES DE OLIVEIRA</t>
  </si>
  <si>
    <t>FLÁVIA APARECIDA PEREIRA LIMA DE MEDEIROS</t>
  </si>
  <si>
    <t>FRANCISCO SILVA DOS SANTOS</t>
  </si>
  <si>
    <t>GRAZIELA PEREIRA DOS SANTOS FREITAS</t>
  </si>
  <si>
    <t>HELEN SANTOS FERREIRA</t>
  </si>
  <si>
    <t>IZABELA MENEZES ASSUNÇÃO</t>
  </si>
  <si>
    <t>JOÃO ALEXANDRE DO NASCIMENTO FILHO</t>
  </si>
  <si>
    <t>JULIANA MOURA DOS SANTOS</t>
  </si>
  <si>
    <t>JULIANA PEREIRA DE CARVALHO</t>
  </si>
  <si>
    <t>LAYLLA FERNANDA AMORIM DE SOUZA LIMA</t>
  </si>
  <si>
    <t>LISANE FIGUEIREDO DA SILVA BARRETO</t>
  </si>
  <si>
    <t>MARIA EDUARDA SILVA SOUZA</t>
  </si>
  <si>
    <t>MARTA CAROLINA DEUSDARÁ ROSA</t>
  </si>
  <si>
    <t>MICHELLA PATRÍCIA DOS SANTOS SILVA NASCIMENTO</t>
  </si>
  <si>
    <t>MILIA SIMONE MENEZES DE ASSUNCAO</t>
  </si>
  <si>
    <t>NATHALIA SOUZA MARTINS</t>
  </si>
  <si>
    <t>NICOLI SAMPAIO MOREIRA</t>
  </si>
  <si>
    <t>RAFAELA OLIVEIRA DE SOUZA</t>
  </si>
  <si>
    <t>RAIANE DANTAS SIQUEIRA</t>
  </si>
  <si>
    <t>SARAH DE SOUSA DIAS</t>
  </si>
  <si>
    <t>VALDILENE RAMOS VENTURA</t>
  </si>
  <si>
    <t>VALÉRIA SANTANA DE SOUSA</t>
  </si>
  <si>
    <t>VITÓRIA RODRIGUES MACHADO DA SILVA (iniciou em 15/12/25 - A.Judicial)</t>
  </si>
  <si>
    <t>WILDECELY SILVA DO NASCIMENTO</t>
  </si>
  <si>
    <t>YNGRID DA SILVA BRITO</t>
  </si>
  <si>
    <t>Análises Clínicas - noturno</t>
  </si>
  <si>
    <t>ADRIANA MOREIRA SOUZA DO NASCIMENTO</t>
  </si>
  <si>
    <t>ÂNGELA KALINE DA SILVA ARAÚJO</t>
  </si>
  <si>
    <t>BÁRBARA LABOURDETTE BARROS</t>
  </si>
  <si>
    <t>BRUNA LABOURDETTE BARROS</t>
  </si>
  <si>
    <t>CAMILE KETELY NOVEAS ARAÚJO</t>
  </si>
  <si>
    <t>DIEGO ELIZEU DE ARRUDA RAMOS</t>
  </si>
  <si>
    <t>EDUARDO GERALDO DE MENEZES</t>
  </si>
  <si>
    <t>GABRIEL VICTOR DE SOUZA FRANCK</t>
  </si>
  <si>
    <t>GABRIELA RAMOS ROCHA</t>
  </si>
  <si>
    <t>HELLEN DE LIMA REIS</t>
  </si>
  <si>
    <t>HELMARC QUEIROZ PANTOJA</t>
  </si>
  <si>
    <t>ISABELLA SOARES CAMPOS</t>
  </si>
  <si>
    <t>JOÃO MIGUEL CARDIA ALARCÃO DE AQUINO*</t>
  </si>
  <si>
    <t>JOSEGLEIDE OLIVEIRA DE JESUS</t>
  </si>
  <si>
    <t>JÚLIA MARTINS LOPES</t>
  </si>
  <si>
    <t>JULIANA ALVES BACELAR</t>
  </si>
  <si>
    <t>JULIANA DANTAS BORGES</t>
  </si>
  <si>
    <t>LARA ALESSANDRA LIMA DE SOUSA</t>
  </si>
  <si>
    <t>LUCAS VUONO ACHETTA HIROSSE</t>
  </si>
  <si>
    <t>LUIZA PEREIRA DO NASCIMENTO</t>
  </si>
  <si>
    <t>MAISA ALMEIDA DE SOUSA</t>
  </si>
  <si>
    <t>MARIA DOS SANTOS DE SOUSA PAIVA</t>
  </si>
  <si>
    <t>MARIANA CRISTINA SOUSA MENDES</t>
  </si>
  <si>
    <t>MARIANA LIMA SANTOS</t>
  </si>
  <si>
    <t>MATHEUS GABRIEL MARTINS DA CRUZ</t>
  </si>
  <si>
    <t>NAILSON DIAS PEIXOTO DO NASCIMENTO</t>
  </si>
  <si>
    <t>PERLA GOMES DE OLIVEIRA</t>
  </si>
  <si>
    <t>RENATA COSTA OLIVEIRA</t>
  </si>
  <si>
    <t>RENATA NUNES DOS SANTOS</t>
  </si>
  <si>
    <t>RHAÍ CRISTTHYE SILVA GUIMARAES</t>
  </si>
  <si>
    <t>RODRIGO BARBOSA DE CARVALHO</t>
  </si>
  <si>
    <t>ROSEMEIRE FONSECA MELO DE MEDEIROS</t>
  </si>
  <si>
    <t>ROSILENE PEREIRA DA SILVA</t>
  </si>
  <si>
    <t>STEFANY GARDY COSTA SALES</t>
  </si>
  <si>
    <t>TATYANE SOUZA DA SILVA</t>
  </si>
  <si>
    <t>THIAGO MARTINS NUNES</t>
  </si>
  <si>
    <t>VERA LÚCIA ARAGÃO TRAJANO</t>
  </si>
  <si>
    <t>VICTORIA ARAUJO DOS PASSOS BORGES</t>
  </si>
  <si>
    <t>YTELO GONÇALVES DOS SANTOS</t>
  </si>
  <si>
    <t>Enfermagem  - noturno</t>
  </si>
  <si>
    <t>ADRIANA DOS SANTOS SIQUEIRA</t>
  </si>
  <si>
    <t>AILTON PAULO RODRIGUES DE LIMA</t>
  </si>
  <si>
    <t>ALAM HUDSON DA SILVA</t>
  </si>
  <si>
    <t>ALDENIR PEREIRA DA CUNHA</t>
  </si>
  <si>
    <t>ANDRÉ FRANCISCO SOARES DOS SANTOS</t>
  </si>
  <si>
    <t>ANDRÉ LUIS VIEIRA SILVA</t>
  </si>
  <si>
    <t>ANDRÉ LUIZ DOS SANTOS LIMA</t>
  </si>
  <si>
    <t>APARECIDO CARMO BRANDÃO</t>
  </si>
  <si>
    <t>BRUNA ESTEFANY DA SILVA COSTA</t>
  </si>
  <si>
    <t>CLÁUDIA DE JESUS</t>
  </si>
  <si>
    <t>DANILO SIMON DOS SANTOS</t>
  </si>
  <si>
    <t>DAVI FERNANDES DE SOUZA JÚNIOR</t>
  </si>
  <si>
    <t>DAYANE XAVIER DE MACEDO</t>
  </si>
  <si>
    <t>DÍMITRA FERNANDA RODRIGUES MACIEL</t>
  </si>
  <si>
    <t>FÁTIMA REJANE VALÉRIA DO NASCIMENTO</t>
  </si>
  <si>
    <t>GABRIELLA OLIVEIRA TOMAZ DE SOUSA (Iniciou em 26/11/25)</t>
  </si>
  <si>
    <t>GREGORIO DEFAVERI DA FONSECA</t>
  </si>
  <si>
    <t>HILTON PIAUILINO ROCHA</t>
  </si>
  <si>
    <t>JEAN CARLOS DOS SANTOS</t>
  </si>
  <si>
    <t>JÉSSICA LOUISE SOARES DOS SANTOS</t>
  </si>
  <si>
    <t>JESSICA VIEIRA MATIAS</t>
  </si>
  <si>
    <t>JOÃO BOSCO MARTINS DE OLIVEIRA</t>
  </si>
  <si>
    <t>JOSÉ OTÁVIO VIEIRA VELOSO</t>
  </si>
  <si>
    <t>JULIA LETICIA MELO DOS SANTOS</t>
  </si>
  <si>
    <t>JULIA RAYANE DA SILVA PEREIRA DINIZ</t>
  </si>
  <si>
    <t>JULIANA SANTOS DE MENEZES</t>
  </si>
  <si>
    <t>KARLA KAROLYNA GOMES BRANDAO</t>
  </si>
  <si>
    <t>LUCAS COSTA QUEIROZ DE LIMA</t>
  </si>
  <si>
    <t>MAICON FERNANDO FERRAZ LORIEL</t>
  </si>
  <si>
    <t>MÁRCIA APARECIDA CHAGAS FAGUNDES</t>
  </si>
  <si>
    <t>MARCIA CRISTINA DE OLIVEIRA ALVES</t>
  </si>
  <si>
    <t>MARCO ANTÔNIO RABELLO MENDES DE OLIVEIRA</t>
  </si>
  <si>
    <t>MARIA DE LOURDES VIEIRA DA SILVA</t>
  </si>
  <si>
    <t>NERI CAMARGO MARTINS</t>
  </si>
  <si>
    <t>RAFAEL MISTRAL OLIVEIRA DOS SANTOS</t>
  </si>
  <si>
    <t>RODRIGO CARVALHO MELO</t>
  </si>
  <si>
    <t>RODRIGO PEREIRA CUSTÓDIO</t>
  </si>
  <si>
    <t>ROZEANE FELIX DA GUIA</t>
  </si>
  <si>
    <t>SANDRA REGINA PEREIRA ROSA</t>
  </si>
  <si>
    <t>THIAGO LIMA SANTOS</t>
  </si>
  <si>
    <t>VÍTOR ANDRADE MARINHO</t>
  </si>
  <si>
    <t>WILLIAM GABRIEL SALES LIMA</t>
  </si>
  <si>
    <t>Radiologia - noturno</t>
  </si>
  <si>
    <t>ALANNA COSTA DO NASCIMENTO PINHO</t>
  </si>
  <si>
    <t>BÁRBARA NAXARA OLIVEIRA SLONGO</t>
  </si>
  <si>
    <t>BEATRIZ DE OLIVEIRA PAVONI</t>
  </si>
  <si>
    <t>CLEIDE RIBEIRO PEREIRA</t>
  </si>
  <si>
    <t>DANIEL DÓRIA SANTOS</t>
  </si>
  <si>
    <t>EDILEIDE NUNES RIBEIRO</t>
  </si>
  <si>
    <t>ELAINE CRISTINA RIBEIRO NUNES DA SILVA</t>
  </si>
  <si>
    <t>EUGÊNIA SOARES NUNES</t>
  </si>
  <si>
    <t>FABIANA VANESSA DE OLIVEIRA NASCIMENTO</t>
  </si>
  <si>
    <t>GABRIELLE DOS SANTOS LIMA</t>
  </si>
  <si>
    <t>GEISIANE MARTINS PINHEIRO</t>
  </si>
  <si>
    <t>INÁCIA FERREIRA COSTA</t>
  </si>
  <si>
    <t>IZILENE DA SILVA SOUSA</t>
  </si>
  <si>
    <t>JARIO ARAÚJO SILVA</t>
  </si>
  <si>
    <t>JÉSSICA NATÁLIA MARTINS LIMA</t>
  </si>
  <si>
    <t>JOUSE DOS SANTOS ANCHIETA</t>
  </si>
  <si>
    <t>LAÍSA FREITAS RABELO</t>
  </si>
  <si>
    <t>LARYSSA OLIVEIRA DA SILVA</t>
  </si>
  <si>
    <t>LETÍCIA MACHADO GUIMARÃES</t>
  </si>
  <si>
    <t>MICHELE MARTINS DE OLIVEIRA</t>
  </si>
  <si>
    <t>SANDY MIKAELLE NASCIMENTO PEREIRA</t>
  </si>
  <si>
    <t>TALITA ALVES FERREIRA</t>
  </si>
  <si>
    <t>VIVIANE ALVES DA SILVA RIBEIRO</t>
  </si>
  <si>
    <t>Saúde Bucal - noturno</t>
  </si>
  <si>
    <t>CONCEITO</t>
  </si>
  <si>
    <t>Anatomia e Fisiologia</t>
  </si>
  <si>
    <t>Sigla</t>
  </si>
  <si>
    <t>Disciplina</t>
  </si>
  <si>
    <t>Carga horária</t>
  </si>
  <si>
    <t>AF</t>
  </si>
  <si>
    <t>40h</t>
  </si>
  <si>
    <t xml:space="preserve">Nota final </t>
  </si>
  <si>
    <t>BB</t>
  </si>
  <si>
    <t>Biologia e Bioquímica</t>
  </si>
  <si>
    <t>BIO</t>
  </si>
  <si>
    <t>Biossegurança</t>
  </si>
  <si>
    <t>20h</t>
  </si>
  <si>
    <t>ES</t>
  </si>
  <si>
    <t>Ética e Saúde</t>
  </si>
  <si>
    <t>10h</t>
  </si>
  <si>
    <t>MC</t>
  </si>
  <si>
    <t>Metodologia Científica</t>
  </si>
  <si>
    <t>MP</t>
  </si>
  <si>
    <t>Microbiologia e Parasitologia</t>
  </si>
  <si>
    <t>30h</t>
  </si>
  <si>
    <t>PSOS</t>
  </si>
  <si>
    <t>Primeiros Socorros</t>
  </si>
  <si>
    <t>SUS</t>
  </si>
  <si>
    <t>SUS e Saúde Pública</t>
  </si>
  <si>
    <t>AF FINAL</t>
  </si>
  <si>
    <t>BB FINAL</t>
  </si>
  <si>
    <t>BIO FINAL</t>
  </si>
  <si>
    <t>ES FINAL</t>
  </si>
  <si>
    <t>MC FINAL</t>
  </si>
  <si>
    <t>MP FINAL</t>
  </si>
  <si>
    <t>PSOS FINAL</t>
  </si>
  <si>
    <t>SUS FINAL</t>
  </si>
  <si>
    <t>200 h</t>
  </si>
  <si>
    <t xml:space="preserve">Carga horária total </t>
  </si>
  <si>
    <t>***</t>
  </si>
  <si>
    <t>AP</t>
  </si>
  <si>
    <t>NOTA FINAL DO MÓDULO</t>
  </si>
  <si>
    <t>Estudo domiciliar</t>
  </si>
  <si>
    <t>INAPTO(A)</t>
  </si>
  <si>
    <t>PENDENTE</t>
  </si>
  <si>
    <t>APTO(A)</t>
  </si>
  <si>
    <t xml:space="preserve">Estudo Domiciliar </t>
  </si>
  <si>
    <t>APROVEITAMENTO DE DISCIPLINAS</t>
  </si>
  <si>
    <t xml:space="preserve">Notas por disciplina Módulo I - Integrativo  </t>
  </si>
  <si>
    <t>Caso sua nota ainda não esteja disponível, ela será divulgada até 10/03/2026.</t>
  </si>
  <si>
    <t xml:space="preserve">Data da Divulgação: 10/03/2025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</si>
</sst>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0" tint="-0.1499984740745262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508857</xdr:colOff>
      <xdr:row>3</xdr:row>
      <xdr:rowOff>58522</xdr:rowOff>
    </xdr:from>
    <xdr:to>
      <xdr:col>5</xdr:col>
      <xdr:colOff>230202</xdr:colOff>
      <xdr:row>3</xdr:row>
      <xdr:rowOff>2049247</xdr:rowOff>
    </xdr:to>
    <xdr:pic>
      <xdr:nvPicPr>
        <xdr:cNvPr id="2" name="Imagem 1" descr="logomarca espdf cetec (3)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1377" b="6587"/>
        <a:stretch>
          <a:fillRect/>
        </a:stretch>
      </xdr:blipFill>
      <xdr:spPr>
        <a:xfrm>
          <a:off x="847524" y="630022"/>
          <a:ext cx="4969620" cy="199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E27"/>
  <sheetViews>
    <sheetView showGridLines="0" tabSelected="1" showRuler="0" view="pageLayout" topLeftCell="A4" zoomScaleNormal="90" workbookViewId="0">
      <selection activeCell="C9" sqref="C9:E9"/>
    </sheetView>
  </sheetViews>
  <sheetFormatPr defaultRowHeight="15" x14ac:dyDescent="0.25"/>
  <cols>
    <col min="1" max="1" width="5" customWidth="1"/>
    <col min="2" max="2" width="23.7109375" customWidth="1"/>
    <col min="3" max="3" width="26" customWidth="1"/>
    <col min="4" max="4" width="15.140625" customWidth="1"/>
    <col min="5" max="5" width="14.140625" customWidth="1"/>
  </cols>
  <sheetData>
    <row r="4" spans="2:5" ht="171.75" customHeight="1" x14ac:dyDescent="0.25">
      <c r="B4" s="31"/>
      <c r="C4" s="32"/>
      <c r="D4" s="32"/>
      <c r="E4" s="33"/>
    </row>
    <row r="5" spans="2:5" ht="21" x14ac:dyDescent="0.35">
      <c r="B5" s="34" t="s">
        <v>5</v>
      </c>
      <c r="C5" s="35"/>
      <c r="D5" s="35"/>
      <c r="E5" s="36"/>
    </row>
    <row r="6" spans="2:5" ht="21" x14ac:dyDescent="0.35">
      <c r="B6" s="37" t="s">
        <v>6</v>
      </c>
      <c r="C6" s="38"/>
      <c r="D6" s="38"/>
      <c r="E6" s="39"/>
    </row>
    <row r="7" spans="2:5" x14ac:dyDescent="0.25">
      <c r="B7" s="2"/>
      <c r="C7" s="40"/>
      <c r="D7" s="40"/>
      <c r="E7" s="41"/>
    </row>
    <row r="8" spans="2:5" ht="15.75" x14ac:dyDescent="0.25">
      <c r="B8" s="5" t="s">
        <v>1</v>
      </c>
      <c r="C8" s="42"/>
      <c r="D8" s="43"/>
      <c r="E8" s="44"/>
    </row>
    <row r="9" spans="2:5" ht="15.75" x14ac:dyDescent="0.25">
      <c r="B9" s="5" t="s">
        <v>0</v>
      </c>
      <c r="C9" s="21" t="str">
        <f>IFERROR(VLOOKUP(C8, Notas!A:N, 2, FALSE), "")</f>
        <v/>
      </c>
      <c r="D9" s="22"/>
      <c r="E9" s="23"/>
    </row>
    <row r="10" spans="2:5" ht="15.75" x14ac:dyDescent="0.25">
      <c r="B10" s="5" t="s">
        <v>2</v>
      </c>
      <c r="C10" s="21" t="str">
        <f>IFERROR(VLOOKUP(C8, Notas!A:N, 3, FALSE), "")</f>
        <v/>
      </c>
      <c r="D10" s="22"/>
      <c r="E10" s="23"/>
    </row>
    <row r="11" spans="2:5" ht="15.75" x14ac:dyDescent="0.25">
      <c r="B11" s="3"/>
      <c r="C11" s="24"/>
      <c r="D11" s="24"/>
      <c r="E11" s="25"/>
    </row>
    <row r="12" spans="2:5" ht="31.5" x14ac:dyDescent="0.25">
      <c r="B12" s="18" t="s">
        <v>3</v>
      </c>
      <c r="C12" s="26" t="str">
        <f>IFERROR(VLOOKUP(C8, Notas!A:N, 4, FALSE), "")</f>
        <v/>
      </c>
      <c r="D12" s="27"/>
      <c r="E12" s="28"/>
    </row>
    <row r="13" spans="2:5" ht="31.5" x14ac:dyDescent="0.25">
      <c r="B13" s="18" t="s">
        <v>4</v>
      </c>
      <c r="C13" s="26" t="str">
        <f>IFERROR(VLOOKUP(C8, Notas!A:N, 5, FALSE), "")</f>
        <v/>
      </c>
      <c r="D13" s="27"/>
      <c r="E13" s="28"/>
    </row>
    <row r="14" spans="2:5" ht="15.75" x14ac:dyDescent="0.25">
      <c r="B14" s="4" t="s">
        <v>235</v>
      </c>
      <c r="C14" s="26" t="str">
        <f>IFERROR(VLOOKUP(C8,Notas!A:N,6,FALSE),"")</f>
        <v/>
      </c>
      <c r="D14" s="27"/>
      <c r="E14" s="28"/>
    </row>
    <row r="15" spans="2:5" ht="15.75" x14ac:dyDescent="0.25">
      <c r="B15" s="29" t="s">
        <v>279</v>
      </c>
      <c r="C15" s="30"/>
      <c r="D15" s="30"/>
      <c r="E15" s="30"/>
    </row>
    <row r="16" spans="2:5" ht="15.75" x14ac:dyDescent="0.25">
      <c r="B16" s="29" t="s">
        <v>280</v>
      </c>
      <c r="C16" s="30"/>
      <c r="D16" s="30"/>
      <c r="E16" s="30"/>
    </row>
    <row r="17" spans="2:5" x14ac:dyDescent="0.25">
      <c r="B17" s="11" t="s">
        <v>237</v>
      </c>
      <c r="C17" s="11" t="s">
        <v>238</v>
      </c>
      <c r="D17" s="11" t="s">
        <v>239</v>
      </c>
      <c r="E17" s="11" t="s">
        <v>242</v>
      </c>
    </row>
    <row r="18" spans="2:5" x14ac:dyDescent="0.25">
      <c r="B18" s="8" t="s">
        <v>240</v>
      </c>
      <c r="C18" s="9" t="s">
        <v>236</v>
      </c>
      <c r="D18" s="10" t="s">
        <v>241</v>
      </c>
      <c r="E18" s="17" t="str">
        <f>IFERROR(VLOOKUP(C8, Notas!A:N, 7, FALSE), "")</f>
        <v/>
      </c>
    </row>
    <row r="19" spans="2:5" x14ac:dyDescent="0.25">
      <c r="B19" s="8" t="s">
        <v>243</v>
      </c>
      <c r="C19" s="9" t="s">
        <v>244</v>
      </c>
      <c r="D19" s="10" t="s">
        <v>241</v>
      </c>
      <c r="E19" s="17" t="str">
        <f>IFERROR(VLOOKUP(C8, Notas!A:N, 8, FALSE), "")</f>
        <v/>
      </c>
    </row>
    <row r="20" spans="2:5" x14ac:dyDescent="0.25">
      <c r="B20" s="8" t="s">
        <v>245</v>
      </c>
      <c r="C20" s="9" t="s">
        <v>246</v>
      </c>
      <c r="D20" s="10" t="s">
        <v>247</v>
      </c>
      <c r="E20" s="17" t="str">
        <f>IFERROR(VLOOKUP(C8, Notas!A:N, 9, FALSE), "")</f>
        <v/>
      </c>
    </row>
    <row r="21" spans="2:5" x14ac:dyDescent="0.25">
      <c r="B21" s="8" t="s">
        <v>248</v>
      </c>
      <c r="C21" s="9" t="s">
        <v>249</v>
      </c>
      <c r="D21" s="10" t="s">
        <v>250</v>
      </c>
      <c r="E21" s="17" t="str">
        <f>IFERROR(VLOOKUP(C8, Notas!A:N, 10, FALSE), "")</f>
        <v/>
      </c>
    </row>
    <row r="22" spans="2:5" x14ac:dyDescent="0.25">
      <c r="B22" s="8" t="s">
        <v>251</v>
      </c>
      <c r="C22" s="9" t="s">
        <v>252</v>
      </c>
      <c r="D22" s="10" t="s">
        <v>247</v>
      </c>
      <c r="E22" s="17" t="str">
        <f>IFERROR(VLOOKUP(C8, Notas!A:N, 11, FALSE), "")</f>
        <v/>
      </c>
    </row>
    <row r="23" spans="2:5" ht="34.5" customHeight="1" x14ac:dyDescent="0.25">
      <c r="B23" s="8" t="s">
        <v>253</v>
      </c>
      <c r="C23" s="9" t="s">
        <v>254</v>
      </c>
      <c r="D23" s="10" t="s">
        <v>255</v>
      </c>
      <c r="E23" s="17" t="str">
        <f>IFERROR(VLOOKUP(C8, Notas!A:N, 12, FALSE), "")</f>
        <v/>
      </c>
    </row>
    <row r="24" spans="2:5" x14ac:dyDescent="0.25">
      <c r="B24" s="8" t="s">
        <v>256</v>
      </c>
      <c r="C24" s="9" t="s">
        <v>257</v>
      </c>
      <c r="D24" s="10" t="s">
        <v>247</v>
      </c>
      <c r="E24" s="17" t="str">
        <f>IFERROR(VLOOKUP(C8, Notas!A:N, 13, FALSE), "")</f>
        <v/>
      </c>
    </row>
    <row r="25" spans="2:5" x14ac:dyDescent="0.25">
      <c r="B25" s="8" t="s">
        <v>258</v>
      </c>
      <c r="C25" s="9" t="s">
        <v>259</v>
      </c>
      <c r="D25" s="10" t="s">
        <v>247</v>
      </c>
      <c r="E25" s="17" t="str">
        <f>IFERROR(VLOOKUP(C8, Notas!A:N, 14, FALSE), "")</f>
        <v/>
      </c>
    </row>
    <row r="26" spans="2:5" x14ac:dyDescent="0.25">
      <c r="B26" s="19" t="s">
        <v>269</v>
      </c>
      <c r="C26" s="19"/>
      <c r="D26" s="14" t="s">
        <v>268</v>
      </c>
      <c r="E26" s="17" t="s">
        <v>270</v>
      </c>
    </row>
    <row r="27" spans="2:5" x14ac:dyDescent="0.25">
      <c r="B27" s="20" t="s">
        <v>281</v>
      </c>
      <c r="C27" s="20"/>
      <c r="D27" s="20"/>
      <c r="E27" s="20"/>
    </row>
  </sheetData>
  <sheetProtection algorithmName="SHA-512" hashValue="goOvSSpFPh9/2JoDIBPvBJbS/hjkR90FcPP/tzKUjlfE0wB0/UuQIeYa8BH2IlQQkah0B71YVTltn/zBJdIckA==" saltValue="Hk7uoPvF8deqxyl2kB2/iw==" spinCount="100000" sheet="1" objects="1" scenarios="1"/>
  <mergeCells count="15">
    <mergeCell ref="C9:E9"/>
    <mergeCell ref="B16:E16"/>
    <mergeCell ref="B4:E4"/>
    <mergeCell ref="B5:E5"/>
    <mergeCell ref="B6:E6"/>
    <mergeCell ref="C7:E7"/>
    <mergeCell ref="C8:E8"/>
    <mergeCell ref="B15:E15"/>
    <mergeCell ref="B26:C26"/>
    <mergeCell ref="B27:E27"/>
    <mergeCell ref="C10:E10"/>
    <mergeCell ref="C11:E11"/>
    <mergeCell ref="C12:E12"/>
    <mergeCell ref="C13:E13"/>
    <mergeCell ref="C14:E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3"/>
  <sheetViews>
    <sheetView topLeftCell="A85" workbookViewId="0">
      <selection activeCell="B120" sqref="B120"/>
    </sheetView>
  </sheetViews>
  <sheetFormatPr defaultRowHeight="15" x14ac:dyDescent="0.25"/>
  <cols>
    <col min="1" max="1" width="24.42578125" style="7" customWidth="1"/>
    <col min="2" max="2" width="68.42578125" bestFit="1" customWidth="1"/>
    <col min="3" max="3" width="52.140625" style="7" customWidth="1"/>
    <col min="4" max="5" width="34.28515625" style="7" customWidth="1"/>
    <col min="6" max="6" width="36.140625" customWidth="1"/>
  </cols>
  <sheetData>
    <row r="1" spans="1:14" ht="30.75" thickBot="1" x14ac:dyDescent="0.3">
      <c r="A1" s="6" t="s">
        <v>1</v>
      </c>
      <c r="B1" s="1" t="s">
        <v>7</v>
      </c>
      <c r="C1" s="6" t="s">
        <v>8</v>
      </c>
      <c r="D1" s="6" t="s">
        <v>3</v>
      </c>
      <c r="E1" s="6" t="s">
        <v>272</v>
      </c>
      <c r="F1" s="1" t="s">
        <v>235</v>
      </c>
      <c r="G1" s="12" t="s">
        <v>260</v>
      </c>
      <c r="H1" s="13" t="s">
        <v>261</v>
      </c>
      <c r="I1" s="13" t="s">
        <v>262</v>
      </c>
      <c r="J1" s="13" t="s">
        <v>263</v>
      </c>
      <c r="K1" s="13" t="s">
        <v>264</v>
      </c>
      <c r="L1" s="13" t="s">
        <v>265</v>
      </c>
      <c r="M1" s="13" t="s">
        <v>266</v>
      </c>
      <c r="N1" s="13" t="s">
        <v>267</v>
      </c>
    </row>
    <row r="2" spans="1:14" s="1" customFormat="1" x14ac:dyDescent="0.25">
      <c r="A2" s="7">
        <v>9328</v>
      </c>
      <c r="B2" t="s">
        <v>91</v>
      </c>
      <c r="C2" s="7" t="s">
        <v>127</v>
      </c>
      <c r="D2" s="7">
        <v>26</v>
      </c>
      <c r="E2" s="7">
        <v>74.25</v>
      </c>
      <c r="F2" s="6" t="s">
        <v>276</v>
      </c>
      <c r="G2" s="7">
        <v>82</v>
      </c>
      <c r="H2" s="7">
        <v>70</v>
      </c>
      <c r="I2" s="7">
        <v>70</v>
      </c>
      <c r="J2" s="7">
        <v>86</v>
      </c>
      <c r="K2" s="7">
        <v>76</v>
      </c>
      <c r="L2" s="7">
        <v>70</v>
      </c>
      <c r="M2" s="7">
        <v>70</v>
      </c>
      <c r="N2" s="7">
        <v>70</v>
      </c>
    </row>
    <row r="3" spans="1:14" x14ac:dyDescent="0.25">
      <c r="A3" s="7">
        <v>9310</v>
      </c>
      <c r="B3" t="s">
        <v>92</v>
      </c>
      <c r="C3" s="7" t="s">
        <v>127</v>
      </c>
      <c r="D3" s="7">
        <v>31</v>
      </c>
      <c r="E3" s="7">
        <v>85.5</v>
      </c>
      <c r="F3" s="6" t="s">
        <v>276</v>
      </c>
      <c r="G3" s="7">
        <v>86</v>
      </c>
      <c r="H3" s="7">
        <v>82</v>
      </c>
      <c r="I3" s="7">
        <v>91</v>
      </c>
      <c r="J3" s="7">
        <v>86.2</v>
      </c>
      <c r="K3" s="7">
        <v>89</v>
      </c>
      <c r="L3" s="7">
        <v>78</v>
      </c>
      <c r="M3" s="7">
        <v>80.8</v>
      </c>
      <c r="N3" s="7">
        <v>91</v>
      </c>
    </row>
    <row r="4" spans="1:14" x14ac:dyDescent="0.25">
      <c r="A4" s="7">
        <v>9285</v>
      </c>
      <c r="B4" t="s">
        <v>9</v>
      </c>
      <c r="C4" s="7" t="s">
        <v>47</v>
      </c>
      <c r="D4" s="7">
        <v>34</v>
      </c>
      <c r="E4" s="7">
        <v>87.5</v>
      </c>
      <c r="F4" s="6" t="s">
        <v>276</v>
      </c>
      <c r="G4" s="7">
        <v>94</v>
      </c>
      <c r="H4" s="7">
        <v>94</v>
      </c>
      <c r="I4" s="7">
        <v>74</v>
      </c>
      <c r="J4" s="7">
        <v>94</v>
      </c>
      <c r="K4" s="7">
        <v>87.5</v>
      </c>
      <c r="L4" s="7">
        <v>71.5</v>
      </c>
      <c r="M4" s="7">
        <v>94</v>
      </c>
      <c r="N4" s="7">
        <v>91</v>
      </c>
    </row>
    <row r="5" spans="1:14" x14ac:dyDescent="0.25">
      <c r="A5" s="7">
        <v>9306</v>
      </c>
      <c r="B5" t="s">
        <v>93</v>
      </c>
      <c r="C5" s="7" t="s">
        <v>127</v>
      </c>
      <c r="D5" s="7">
        <v>24</v>
      </c>
      <c r="E5" s="7">
        <v>78.25</v>
      </c>
      <c r="F5" s="6" t="s">
        <v>276</v>
      </c>
      <c r="G5" s="7">
        <v>76</v>
      </c>
      <c r="H5" s="7">
        <v>71</v>
      </c>
      <c r="I5" s="7">
        <v>84</v>
      </c>
      <c r="J5" s="7">
        <v>84</v>
      </c>
      <c r="K5" s="7">
        <v>74</v>
      </c>
      <c r="L5" s="7">
        <v>75</v>
      </c>
      <c r="M5" s="7">
        <v>84</v>
      </c>
      <c r="N5" s="7">
        <v>78</v>
      </c>
    </row>
    <row r="6" spans="1:14" x14ac:dyDescent="0.25">
      <c r="A6" s="7">
        <v>9287</v>
      </c>
      <c r="B6" t="s">
        <v>10</v>
      </c>
      <c r="C6" s="7" t="s">
        <v>47</v>
      </c>
      <c r="D6" s="7">
        <v>20</v>
      </c>
      <c r="E6" s="7">
        <v>73.75</v>
      </c>
      <c r="F6" s="6" t="s">
        <v>276</v>
      </c>
      <c r="G6" s="7">
        <v>80</v>
      </c>
      <c r="H6" s="7">
        <v>80</v>
      </c>
      <c r="I6" s="7">
        <v>70</v>
      </c>
      <c r="J6" s="7">
        <v>80</v>
      </c>
      <c r="K6" s="7">
        <v>70</v>
      </c>
      <c r="L6" s="7">
        <v>70</v>
      </c>
      <c r="M6" s="7">
        <v>70</v>
      </c>
      <c r="N6" s="7">
        <v>70</v>
      </c>
    </row>
    <row r="7" spans="1:14" x14ac:dyDescent="0.25">
      <c r="A7" s="7">
        <v>9295</v>
      </c>
      <c r="B7" t="s">
        <v>11</v>
      </c>
      <c r="C7" s="7" t="s">
        <v>47</v>
      </c>
      <c r="D7" s="7">
        <v>0</v>
      </c>
      <c r="E7" s="7">
        <v>0</v>
      </c>
      <c r="F7" s="15" t="s">
        <v>274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</row>
    <row r="8" spans="1:14" x14ac:dyDescent="0.25">
      <c r="A8" s="7">
        <v>9273</v>
      </c>
      <c r="B8" t="s">
        <v>12</v>
      </c>
      <c r="C8" s="7" t="s">
        <v>47</v>
      </c>
      <c r="D8" s="7">
        <v>27</v>
      </c>
      <c r="E8" s="7">
        <v>87</v>
      </c>
      <c r="F8" s="6" t="s">
        <v>276</v>
      </c>
      <c r="G8" s="7">
        <v>87</v>
      </c>
      <c r="H8" s="7">
        <v>87</v>
      </c>
      <c r="I8" s="7">
        <v>70</v>
      </c>
      <c r="J8" s="7">
        <v>87</v>
      </c>
      <c r="K8" s="7">
        <v>85</v>
      </c>
      <c r="L8" s="7">
        <v>74.3</v>
      </c>
      <c r="M8" s="7">
        <v>87</v>
      </c>
      <c r="N8" s="7">
        <v>83</v>
      </c>
    </row>
    <row r="9" spans="1:14" x14ac:dyDescent="0.25">
      <c r="A9" s="7">
        <v>9282</v>
      </c>
      <c r="B9" t="s">
        <v>13</v>
      </c>
      <c r="C9" s="7" t="s">
        <v>47</v>
      </c>
      <c r="D9" s="7">
        <v>0</v>
      </c>
      <c r="E9" s="7">
        <v>0</v>
      </c>
      <c r="F9" s="15" t="s">
        <v>274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</row>
    <row r="10" spans="1:14" x14ac:dyDescent="0.25">
      <c r="A10" s="7">
        <v>9463</v>
      </c>
      <c r="B10" t="s">
        <v>94</v>
      </c>
      <c r="C10" s="7" t="s">
        <v>127</v>
      </c>
      <c r="D10" s="7">
        <v>0</v>
      </c>
      <c r="E10" s="7">
        <v>11.75</v>
      </c>
      <c r="F10" s="15" t="s">
        <v>274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x14ac:dyDescent="0.25">
      <c r="A11" s="7">
        <v>9276</v>
      </c>
      <c r="B11" t="s">
        <v>14</v>
      </c>
      <c r="C11" s="7" t="s">
        <v>47</v>
      </c>
      <c r="D11" s="7">
        <v>36</v>
      </c>
      <c r="E11" s="7">
        <v>86</v>
      </c>
      <c r="F11" s="6" t="s">
        <v>276</v>
      </c>
      <c r="G11" s="7">
        <v>96</v>
      </c>
      <c r="H11" s="7">
        <v>96</v>
      </c>
      <c r="I11" s="7">
        <v>70</v>
      </c>
      <c r="J11" s="7">
        <v>96</v>
      </c>
      <c r="K11" s="7">
        <v>93</v>
      </c>
      <c r="L11" s="7">
        <v>94</v>
      </c>
      <c r="M11" s="7">
        <v>86</v>
      </c>
      <c r="N11" s="7">
        <v>76</v>
      </c>
    </row>
    <row r="12" spans="1:14" x14ac:dyDescent="0.25">
      <c r="A12" s="7">
        <v>9471</v>
      </c>
      <c r="B12" t="s">
        <v>15</v>
      </c>
      <c r="C12" s="7" t="s">
        <v>47</v>
      </c>
      <c r="D12" s="7">
        <v>0</v>
      </c>
      <c r="E12" s="7">
        <v>0</v>
      </c>
      <c r="F12" s="15" t="s">
        <v>274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7">
        <v>9464</v>
      </c>
      <c r="B13" t="s">
        <v>16</v>
      </c>
      <c r="C13" s="7" t="s">
        <v>47</v>
      </c>
      <c r="D13" s="7">
        <v>26</v>
      </c>
      <c r="E13" s="7">
        <v>81.150000000000006</v>
      </c>
      <c r="F13" s="6" t="s">
        <v>276</v>
      </c>
      <c r="G13" s="7">
        <v>86</v>
      </c>
      <c r="H13" s="7">
        <v>86</v>
      </c>
      <c r="I13" s="7">
        <v>86</v>
      </c>
      <c r="J13" s="7">
        <v>86</v>
      </c>
      <c r="K13" s="7">
        <v>86</v>
      </c>
      <c r="L13" s="7">
        <v>70</v>
      </c>
      <c r="M13" s="7">
        <v>76</v>
      </c>
      <c r="N13" s="7">
        <v>73</v>
      </c>
    </row>
    <row r="14" spans="1:14" x14ac:dyDescent="0.25">
      <c r="A14" s="7">
        <v>9274</v>
      </c>
      <c r="B14" t="s">
        <v>17</v>
      </c>
      <c r="C14" s="7" t="s">
        <v>47</v>
      </c>
      <c r="D14" s="7">
        <v>31</v>
      </c>
      <c r="E14" s="7">
        <v>83.8</v>
      </c>
      <c r="F14" s="6" t="s">
        <v>276</v>
      </c>
      <c r="G14" s="7">
        <v>91</v>
      </c>
      <c r="H14" s="7">
        <v>91</v>
      </c>
      <c r="I14" s="7">
        <v>71</v>
      </c>
      <c r="J14" s="7">
        <v>91</v>
      </c>
      <c r="K14" s="7">
        <v>83</v>
      </c>
      <c r="L14" s="7">
        <v>75.3</v>
      </c>
      <c r="M14" s="7">
        <v>81</v>
      </c>
      <c r="N14" s="7">
        <v>87</v>
      </c>
    </row>
    <row r="15" spans="1:14" x14ac:dyDescent="0.25">
      <c r="A15" s="7">
        <v>9272</v>
      </c>
      <c r="B15" t="s">
        <v>19</v>
      </c>
      <c r="C15" s="7" t="s">
        <v>47</v>
      </c>
      <c r="D15" s="7">
        <v>33</v>
      </c>
      <c r="E15" s="7">
        <v>83</v>
      </c>
      <c r="F15" s="6" t="s">
        <v>276</v>
      </c>
      <c r="G15" s="7">
        <v>93</v>
      </c>
      <c r="H15" s="7">
        <v>93</v>
      </c>
      <c r="I15" s="7">
        <v>78</v>
      </c>
      <c r="J15" s="7">
        <v>93</v>
      </c>
      <c r="K15" s="7">
        <v>86.5</v>
      </c>
      <c r="L15" s="7">
        <v>70</v>
      </c>
      <c r="M15" s="7">
        <v>83</v>
      </c>
      <c r="N15" s="7">
        <v>89</v>
      </c>
    </row>
    <row r="16" spans="1:14" x14ac:dyDescent="0.25">
      <c r="A16" s="7">
        <v>9314</v>
      </c>
      <c r="B16" t="s">
        <v>95</v>
      </c>
      <c r="C16" s="7" t="s">
        <v>127</v>
      </c>
      <c r="D16" s="7">
        <v>22</v>
      </c>
      <c r="E16" s="7">
        <v>74.53</v>
      </c>
      <c r="F16" s="6" t="s">
        <v>276</v>
      </c>
      <c r="G16" s="7">
        <v>70</v>
      </c>
      <c r="H16" s="7">
        <v>70</v>
      </c>
      <c r="I16" s="7">
        <v>82</v>
      </c>
      <c r="J16" s="7">
        <v>80.2</v>
      </c>
      <c r="K16" s="7">
        <v>72</v>
      </c>
      <c r="L16" s="7">
        <v>70</v>
      </c>
      <c r="M16" s="7">
        <v>70</v>
      </c>
      <c r="N16" s="7">
        <v>82</v>
      </c>
    </row>
    <row r="17" spans="1:14" x14ac:dyDescent="0.25">
      <c r="A17" s="7">
        <v>9307</v>
      </c>
      <c r="B17" t="s">
        <v>96</v>
      </c>
      <c r="C17" s="7" t="s">
        <v>127</v>
      </c>
      <c r="D17" s="7">
        <v>30</v>
      </c>
      <c r="E17" s="7">
        <v>83.5</v>
      </c>
      <c r="F17" s="6" t="s">
        <v>276</v>
      </c>
      <c r="G17" s="7">
        <v>85</v>
      </c>
      <c r="H17" s="7">
        <v>84</v>
      </c>
      <c r="I17" s="7">
        <v>90</v>
      </c>
      <c r="J17" s="7">
        <v>87</v>
      </c>
      <c r="K17" s="7">
        <v>90</v>
      </c>
      <c r="L17" s="7">
        <v>70</v>
      </c>
      <c r="M17" s="7">
        <v>78</v>
      </c>
      <c r="N17" s="7">
        <v>84</v>
      </c>
    </row>
    <row r="18" spans="1:14" x14ac:dyDescent="0.25">
      <c r="A18" s="7">
        <v>9320</v>
      </c>
      <c r="B18" t="s">
        <v>97</v>
      </c>
      <c r="C18" s="7" t="s">
        <v>127</v>
      </c>
      <c r="D18" s="7">
        <v>28</v>
      </c>
      <c r="E18" s="7">
        <v>81.150000000000006</v>
      </c>
      <c r="F18" s="6" t="s">
        <v>276</v>
      </c>
      <c r="G18" s="7">
        <v>84</v>
      </c>
      <c r="H18" s="7">
        <v>71</v>
      </c>
      <c r="I18" s="7">
        <v>88</v>
      </c>
      <c r="J18" s="7">
        <v>80.2</v>
      </c>
      <c r="K18" s="7">
        <v>88</v>
      </c>
      <c r="L18" s="7">
        <v>70</v>
      </c>
      <c r="M18" s="7">
        <v>79.959999999999994</v>
      </c>
      <c r="N18" s="7">
        <v>88</v>
      </c>
    </row>
    <row r="19" spans="1:14" x14ac:dyDescent="0.25">
      <c r="A19" s="7">
        <v>9326</v>
      </c>
      <c r="B19" t="s">
        <v>98</v>
      </c>
      <c r="C19" s="7" t="s">
        <v>127</v>
      </c>
      <c r="D19" s="7">
        <v>31</v>
      </c>
      <c r="E19" s="7">
        <v>85.53</v>
      </c>
      <c r="F19" s="6" t="s">
        <v>276</v>
      </c>
      <c r="G19" s="7">
        <v>85</v>
      </c>
      <c r="H19" s="7">
        <v>82</v>
      </c>
      <c r="I19" s="7">
        <v>91</v>
      </c>
      <c r="J19" s="7">
        <v>89.2</v>
      </c>
      <c r="K19" s="7">
        <v>81</v>
      </c>
      <c r="L19" s="7">
        <v>89</v>
      </c>
      <c r="M19" s="7">
        <v>76</v>
      </c>
      <c r="N19" s="7">
        <v>91</v>
      </c>
    </row>
    <row r="20" spans="1:14" x14ac:dyDescent="0.25">
      <c r="A20" s="7">
        <v>9264</v>
      </c>
      <c r="B20" t="s">
        <v>20</v>
      </c>
      <c r="C20" s="7" t="s">
        <v>47</v>
      </c>
      <c r="D20" s="7">
        <v>0</v>
      </c>
      <c r="E20" s="7">
        <v>0</v>
      </c>
      <c r="F20" s="15" t="s">
        <v>274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 x14ac:dyDescent="0.25">
      <c r="A21" s="7">
        <v>9297</v>
      </c>
      <c r="B21" t="s">
        <v>21</v>
      </c>
      <c r="C21" s="7" t="s">
        <v>47</v>
      </c>
      <c r="D21" s="7">
        <v>34</v>
      </c>
      <c r="E21" s="7">
        <v>84</v>
      </c>
      <c r="F21" s="6" t="s">
        <v>276</v>
      </c>
      <c r="G21" s="7">
        <v>94</v>
      </c>
      <c r="H21" s="7">
        <v>94</v>
      </c>
      <c r="I21" s="7">
        <v>74</v>
      </c>
      <c r="J21" s="7">
        <v>94</v>
      </c>
      <c r="K21" s="7">
        <v>92</v>
      </c>
      <c r="L21" s="7">
        <v>91.5</v>
      </c>
      <c r="M21" s="7">
        <v>84</v>
      </c>
      <c r="N21" s="7">
        <v>94</v>
      </c>
    </row>
    <row r="22" spans="1:14" x14ac:dyDescent="0.25">
      <c r="A22" s="7">
        <v>9270</v>
      </c>
      <c r="B22" t="s">
        <v>22</v>
      </c>
      <c r="C22" s="7" t="s">
        <v>47</v>
      </c>
      <c r="D22" s="7">
        <v>0</v>
      </c>
      <c r="E22" s="7">
        <v>0</v>
      </c>
      <c r="F22" s="15" t="s">
        <v>274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</row>
    <row r="23" spans="1:14" x14ac:dyDescent="0.25">
      <c r="A23" s="7">
        <v>9283</v>
      </c>
      <c r="B23" t="s">
        <v>23</v>
      </c>
      <c r="C23" s="7" t="s">
        <v>47</v>
      </c>
      <c r="D23" s="7">
        <v>0</v>
      </c>
      <c r="E23" s="7">
        <v>0</v>
      </c>
      <c r="F23" s="15" t="s">
        <v>274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</row>
    <row r="24" spans="1:14" x14ac:dyDescent="0.25">
      <c r="A24" s="7">
        <v>9298</v>
      </c>
      <c r="B24" t="s">
        <v>24</v>
      </c>
      <c r="C24" s="7" t="s">
        <v>47</v>
      </c>
      <c r="D24" s="7">
        <v>29</v>
      </c>
      <c r="E24" s="7">
        <v>81.75</v>
      </c>
      <c r="F24" s="6" t="s">
        <v>276</v>
      </c>
      <c r="G24" s="7">
        <v>89</v>
      </c>
      <c r="H24" s="7">
        <v>89</v>
      </c>
      <c r="I24" s="7">
        <v>79</v>
      </c>
      <c r="J24" s="7">
        <v>89</v>
      </c>
      <c r="K24" s="7">
        <v>89</v>
      </c>
      <c r="L24" s="7">
        <v>70</v>
      </c>
      <c r="M24" s="7">
        <v>79</v>
      </c>
      <c r="N24" s="7">
        <v>70</v>
      </c>
    </row>
    <row r="25" spans="1:14" x14ac:dyDescent="0.25">
      <c r="A25" s="7">
        <v>9279</v>
      </c>
      <c r="B25" t="s">
        <v>25</v>
      </c>
      <c r="C25" s="7" t="s">
        <v>47</v>
      </c>
      <c r="D25" s="7">
        <v>26</v>
      </c>
      <c r="E25" s="7">
        <v>82.6</v>
      </c>
      <c r="F25" s="6" t="s">
        <v>276</v>
      </c>
      <c r="G25" s="7">
        <v>86</v>
      </c>
      <c r="H25" s="7">
        <v>86</v>
      </c>
      <c r="I25" s="7">
        <v>70</v>
      </c>
      <c r="J25" s="7">
        <v>86</v>
      </c>
      <c r="K25" s="7">
        <v>86</v>
      </c>
      <c r="L25" s="7">
        <v>74.599999999999994</v>
      </c>
      <c r="M25" s="7">
        <v>86</v>
      </c>
      <c r="N25" s="7">
        <v>86</v>
      </c>
    </row>
    <row r="26" spans="1:14" x14ac:dyDescent="0.25">
      <c r="A26" s="7">
        <v>9266</v>
      </c>
      <c r="B26" t="s">
        <v>26</v>
      </c>
      <c r="C26" s="7" t="s">
        <v>47</v>
      </c>
      <c r="D26" s="7">
        <v>29</v>
      </c>
      <c r="E26" s="7">
        <v>83</v>
      </c>
      <c r="F26" s="6" t="s">
        <v>276</v>
      </c>
      <c r="G26" s="7">
        <v>89</v>
      </c>
      <c r="H26" s="7">
        <v>89</v>
      </c>
      <c r="I26" s="7">
        <v>74</v>
      </c>
      <c r="J26" s="7">
        <v>89</v>
      </c>
      <c r="K26" s="7">
        <v>84</v>
      </c>
      <c r="L26" s="7">
        <v>79</v>
      </c>
      <c r="M26" s="7">
        <v>79</v>
      </c>
      <c r="N26" s="7">
        <v>81</v>
      </c>
    </row>
    <row r="27" spans="1:14" x14ac:dyDescent="0.25">
      <c r="A27" s="7">
        <v>9289</v>
      </c>
      <c r="B27" t="s">
        <v>27</v>
      </c>
      <c r="C27" s="7" t="s">
        <v>47</v>
      </c>
      <c r="D27" s="7">
        <v>30</v>
      </c>
      <c r="E27" s="7">
        <v>80.650000000000006</v>
      </c>
      <c r="F27" s="6" t="s">
        <v>276</v>
      </c>
      <c r="G27" s="7">
        <v>90</v>
      </c>
      <c r="H27" s="7">
        <v>90</v>
      </c>
      <c r="I27" s="7">
        <v>70</v>
      </c>
      <c r="J27" s="7">
        <v>90</v>
      </c>
      <c r="K27" s="7">
        <v>85</v>
      </c>
      <c r="L27" s="7">
        <v>70</v>
      </c>
      <c r="M27" s="7">
        <v>80</v>
      </c>
      <c r="N27" s="7">
        <v>70</v>
      </c>
    </row>
    <row r="28" spans="1:14" x14ac:dyDescent="0.25">
      <c r="A28" s="7">
        <v>9309</v>
      </c>
      <c r="B28" t="s">
        <v>98</v>
      </c>
      <c r="C28" s="7" t="s">
        <v>127</v>
      </c>
      <c r="D28" s="7">
        <v>0</v>
      </c>
      <c r="E28" s="7" t="s">
        <v>278</v>
      </c>
      <c r="F28" s="6" t="s">
        <v>276</v>
      </c>
      <c r="G28" s="7" t="s">
        <v>271</v>
      </c>
      <c r="H28" s="7" t="s">
        <v>271</v>
      </c>
      <c r="I28" s="7" t="s">
        <v>271</v>
      </c>
      <c r="J28" s="7" t="s">
        <v>271</v>
      </c>
      <c r="K28" s="7" t="s">
        <v>271</v>
      </c>
      <c r="L28" s="7" t="s">
        <v>271</v>
      </c>
      <c r="M28" s="7" t="s">
        <v>271</v>
      </c>
      <c r="N28" s="7" t="s">
        <v>271</v>
      </c>
    </row>
    <row r="29" spans="1:14" x14ac:dyDescent="0.25">
      <c r="A29" s="7">
        <v>9300</v>
      </c>
      <c r="B29" t="s">
        <v>99</v>
      </c>
      <c r="C29" s="7" t="s">
        <v>127</v>
      </c>
      <c r="D29" s="7">
        <v>0</v>
      </c>
      <c r="E29" s="7">
        <v>16.5</v>
      </c>
      <c r="F29" s="15" t="s">
        <v>274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</row>
    <row r="30" spans="1:14" x14ac:dyDescent="0.25">
      <c r="A30" s="7">
        <v>9271</v>
      </c>
      <c r="B30" t="s">
        <v>18</v>
      </c>
      <c r="C30" s="7" t="s">
        <v>127</v>
      </c>
      <c r="D30" s="7">
        <v>0</v>
      </c>
      <c r="E30" s="7" t="s">
        <v>278</v>
      </c>
      <c r="F30" s="15" t="s">
        <v>276</v>
      </c>
      <c r="G30" s="7" t="s">
        <v>271</v>
      </c>
      <c r="H30" s="7" t="s">
        <v>271</v>
      </c>
      <c r="I30" s="7" t="s">
        <v>271</v>
      </c>
      <c r="J30" s="7" t="s">
        <v>271</v>
      </c>
      <c r="K30" s="7" t="s">
        <v>271</v>
      </c>
      <c r="L30" s="7" t="s">
        <v>271</v>
      </c>
      <c r="M30" s="7" t="s">
        <v>271</v>
      </c>
      <c r="N30" s="7" t="s">
        <v>271</v>
      </c>
    </row>
    <row r="31" spans="1:14" x14ac:dyDescent="0.25">
      <c r="A31" s="7">
        <v>9302</v>
      </c>
      <c r="B31" t="s">
        <v>100</v>
      </c>
      <c r="C31" s="7" t="s">
        <v>127</v>
      </c>
      <c r="D31" s="7">
        <v>30</v>
      </c>
      <c r="E31" s="7">
        <v>83.63</v>
      </c>
      <c r="F31" s="6" t="s">
        <v>276</v>
      </c>
      <c r="G31" s="7">
        <v>79</v>
      </c>
      <c r="H31" s="7">
        <v>87</v>
      </c>
      <c r="I31" s="7">
        <v>90</v>
      </c>
      <c r="J31" s="7">
        <v>88.2</v>
      </c>
      <c r="K31" s="7">
        <v>88</v>
      </c>
      <c r="L31" s="7">
        <v>70</v>
      </c>
      <c r="M31" s="7">
        <v>82.8</v>
      </c>
      <c r="N31" s="7">
        <v>84</v>
      </c>
    </row>
    <row r="32" spans="1:14" x14ac:dyDescent="0.25">
      <c r="A32" s="7">
        <v>9277</v>
      </c>
      <c r="B32" t="s">
        <v>28</v>
      </c>
      <c r="C32" s="7" t="s">
        <v>47</v>
      </c>
      <c r="D32" s="7">
        <v>32</v>
      </c>
      <c r="E32" s="7">
        <v>85.78</v>
      </c>
      <c r="F32" s="6" t="s">
        <v>276</v>
      </c>
      <c r="G32" s="7">
        <v>92</v>
      </c>
      <c r="H32" s="7">
        <v>92</v>
      </c>
      <c r="I32" s="7">
        <v>77</v>
      </c>
      <c r="J32" s="7">
        <v>92</v>
      </c>
      <c r="K32" s="7">
        <v>85.5</v>
      </c>
      <c r="L32" s="7">
        <v>74.7</v>
      </c>
      <c r="M32" s="7">
        <v>82</v>
      </c>
      <c r="N32" s="7">
        <v>91</v>
      </c>
    </row>
    <row r="33" spans="1:14" x14ac:dyDescent="0.25">
      <c r="A33" s="7">
        <v>9330</v>
      </c>
      <c r="B33" t="s">
        <v>101</v>
      </c>
      <c r="C33" s="7" t="s">
        <v>127</v>
      </c>
      <c r="D33" s="7">
        <v>13</v>
      </c>
      <c r="E33" s="7">
        <v>70.75</v>
      </c>
      <c r="F33" s="6" t="s">
        <v>276</v>
      </c>
      <c r="G33" s="7">
        <v>70</v>
      </c>
      <c r="H33" s="7">
        <v>70</v>
      </c>
      <c r="I33" s="7">
        <v>70</v>
      </c>
      <c r="J33" s="7">
        <v>73</v>
      </c>
      <c r="K33" s="7">
        <v>73</v>
      </c>
      <c r="L33" s="7">
        <v>70</v>
      </c>
      <c r="M33" s="7">
        <v>70</v>
      </c>
      <c r="N33" s="7">
        <v>70</v>
      </c>
    </row>
    <row r="34" spans="1:14" x14ac:dyDescent="0.25">
      <c r="A34" s="7">
        <v>9316</v>
      </c>
      <c r="B34" t="s">
        <v>102</v>
      </c>
      <c r="C34" s="7" t="s">
        <v>127</v>
      </c>
      <c r="D34" s="7">
        <v>0</v>
      </c>
      <c r="E34" s="7">
        <v>7.5</v>
      </c>
      <c r="F34" s="15" t="s">
        <v>274</v>
      </c>
      <c r="G34" s="7">
        <v>92</v>
      </c>
      <c r="H34" s="7">
        <v>92</v>
      </c>
      <c r="I34" s="7">
        <v>72</v>
      </c>
      <c r="J34" s="7">
        <v>92</v>
      </c>
      <c r="K34" s="7">
        <v>92</v>
      </c>
      <c r="L34" s="7">
        <v>71</v>
      </c>
      <c r="M34" s="7">
        <v>92</v>
      </c>
      <c r="N34" s="7">
        <v>70</v>
      </c>
    </row>
    <row r="35" spans="1:14" x14ac:dyDescent="0.25">
      <c r="A35" s="7">
        <v>9323</v>
      </c>
      <c r="B35" t="s">
        <v>103</v>
      </c>
      <c r="C35" s="7" t="s">
        <v>127</v>
      </c>
      <c r="D35" s="7">
        <v>33</v>
      </c>
      <c r="E35" s="7">
        <v>84.78</v>
      </c>
      <c r="F35" s="6" t="s">
        <v>276</v>
      </c>
      <c r="G35" s="7">
        <v>86</v>
      </c>
      <c r="H35" s="7">
        <v>90</v>
      </c>
      <c r="I35" s="7">
        <v>70</v>
      </c>
      <c r="J35" s="7">
        <v>88.2</v>
      </c>
      <c r="K35" s="7">
        <v>93</v>
      </c>
      <c r="L35" s="7">
        <v>83</v>
      </c>
      <c r="M35" s="7">
        <v>93</v>
      </c>
      <c r="N35" s="7">
        <v>75</v>
      </c>
    </row>
    <row r="36" spans="1:14" x14ac:dyDescent="0.25">
      <c r="A36" s="7">
        <v>9296</v>
      </c>
      <c r="B36" t="s">
        <v>29</v>
      </c>
      <c r="C36" s="7" t="s">
        <v>47</v>
      </c>
      <c r="D36" s="7">
        <v>27</v>
      </c>
      <c r="E36" s="7">
        <v>81.400000000000006</v>
      </c>
      <c r="F36" s="6" t="s">
        <v>276</v>
      </c>
      <c r="G36" s="7">
        <v>87</v>
      </c>
      <c r="H36" s="7">
        <v>72</v>
      </c>
      <c r="I36" s="7">
        <v>87</v>
      </c>
      <c r="J36" s="7">
        <v>87</v>
      </c>
      <c r="K36" s="7">
        <v>87</v>
      </c>
      <c r="L36" s="7">
        <v>70</v>
      </c>
      <c r="M36" s="7">
        <v>87</v>
      </c>
      <c r="N36" s="7">
        <v>74</v>
      </c>
    </row>
    <row r="37" spans="1:14" x14ac:dyDescent="0.25">
      <c r="A37" s="7">
        <v>9290</v>
      </c>
      <c r="B37" t="s">
        <v>30</v>
      </c>
      <c r="C37" s="7" t="s">
        <v>47</v>
      </c>
      <c r="D37" s="7">
        <v>27</v>
      </c>
      <c r="E37" s="7">
        <v>80</v>
      </c>
      <c r="F37" s="6" t="s">
        <v>276</v>
      </c>
      <c r="G37" s="7">
        <v>75</v>
      </c>
      <c r="H37" s="7">
        <v>72</v>
      </c>
      <c r="I37" s="7">
        <v>87</v>
      </c>
      <c r="J37" s="7">
        <v>87</v>
      </c>
      <c r="K37" s="7">
        <v>87</v>
      </c>
      <c r="L37" s="7">
        <v>70</v>
      </c>
      <c r="M37" s="7">
        <v>87</v>
      </c>
      <c r="N37" s="7">
        <v>75</v>
      </c>
    </row>
    <row r="38" spans="1:14" x14ac:dyDescent="0.25">
      <c r="A38" s="7">
        <v>9280</v>
      </c>
      <c r="B38" t="s">
        <v>31</v>
      </c>
      <c r="C38" s="7" t="s">
        <v>47</v>
      </c>
      <c r="D38" s="7">
        <v>0</v>
      </c>
      <c r="E38" s="7">
        <v>0</v>
      </c>
      <c r="F38" s="15" t="s">
        <v>274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</row>
    <row r="39" spans="1:14" x14ac:dyDescent="0.25">
      <c r="A39" s="7">
        <v>9308</v>
      </c>
      <c r="B39" t="s">
        <v>104</v>
      </c>
      <c r="C39" s="7" t="s">
        <v>127</v>
      </c>
      <c r="D39" s="7">
        <v>0</v>
      </c>
      <c r="E39" s="7">
        <v>0</v>
      </c>
      <c r="F39" s="15" t="s">
        <v>274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7">
        <v>9324</v>
      </c>
      <c r="B40" t="s">
        <v>105</v>
      </c>
      <c r="C40" s="7" t="s">
        <v>127</v>
      </c>
      <c r="D40" s="7">
        <v>0</v>
      </c>
      <c r="E40" s="7">
        <v>7.5</v>
      </c>
      <c r="F40" s="15" t="s">
        <v>274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1:14" x14ac:dyDescent="0.25">
      <c r="A41" s="7">
        <v>9265</v>
      </c>
      <c r="B41" t="s">
        <v>32</v>
      </c>
      <c r="C41" s="7" t="s">
        <v>47</v>
      </c>
      <c r="D41" s="7">
        <v>0</v>
      </c>
      <c r="E41" s="7">
        <v>0</v>
      </c>
      <c r="F41" s="15" t="s">
        <v>274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x14ac:dyDescent="0.25">
      <c r="A42" s="7">
        <v>9299</v>
      </c>
      <c r="B42" t="s">
        <v>33</v>
      </c>
      <c r="C42" s="7" t="s">
        <v>47</v>
      </c>
      <c r="D42" s="7">
        <v>0</v>
      </c>
      <c r="E42" s="7">
        <v>0</v>
      </c>
      <c r="F42" s="15" t="s">
        <v>274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</row>
    <row r="43" spans="1:14" x14ac:dyDescent="0.25">
      <c r="A43" s="7">
        <v>9294</v>
      </c>
      <c r="B43" t="s">
        <v>35</v>
      </c>
      <c r="C43" s="7" t="s">
        <v>47</v>
      </c>
      <c r="D43" s="7">
        <v>0</v>
      </c>
      <c r="E43" s="7">
        <v>0</v>
      </c>
      <c r="F43" s="15" t="s">
        <v>274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1:14" x14ac:dyDescent="0.25">
      <c r="A44" s="7">
        <v>9468</v>
      </c>
      <c r="B44" t="s">
        <v>36</v>
      </c>
      <c r="C44" s="7" t="s">
        <v>47</v>
      </c>
      <c r="D44" s="7">
        <v>0</v>
      </c>
      <c r="E44" s="7">
        <v>0</v>
      </c>
      <c r="F44" s="15" t="s">
        <v>274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</row>
    <row r="45" spans="1:14" x14ac:dyDescent="0.25">
      <c r="A45" s="7">
        <v>9317</v>
      </c>
      <c r="B45" t="s">
        <v>106</v>
      </c>
      <c r="C45" s="7" t="s">
        <v>127</v>
      </c>
      <c r="D45" s="7">
        <v>26</v>
      </c>
      <c r="E45" s="7">
        <v>80.099999999999994</v>
      </c>
      <c r="F45" s="6" t="s">
        <v>276</v>
      </c>
      <c r="G45" s="7">
        <v>80</v>
      </c>
      <c r="H45" s="7">
        <v>74</v>
      </c>
      <c r="I45" s="7">
        <v>86</v>
      </c>
      <c r="J45" s="7">
        <v>81.2</v>
      </c>
      <c r="K45" s="7">
        <v>86</v>
      </c>
      <c r="L45" s="7">
        <v>70</v>
      </c>
      <c r="M45" s="7">
        <v>77.599999999999994</v>
      </c>
      <c r="N45" s="7">
        <v>86</v>
      </c>
    </row>
    <row r="46" spans="1:14" x14ac:dyDescent="0.25">
      <c r="A46" s="7">
        <v>9301</v>
      </c>
      <c r="B46" t="s">
        <v>107</v>
      </c>
      <c r="C46" s="7" t="s">
        <v>127</v>
      </c>
      <c r="D46" s="7">
        <v>32</v>
      </c>
      <c r="E46" s="7">
        <v>86.7</v>
      </c>
      <c r="F46" s="6" t="s">
        <v>276</v>
      </c>
      <c r="G46" s="7">
        <v>81</v>
      </c>
      <c r="H46" s="7">
        <v>89</v>
      </c>
      <c r="I46" s="7">
        <v>92</v>
      </c>
      <c r="J46" s="7">
        <v>87.2</v>
      </c>
      <c r="K46" s="7">
        <v>80</v>
      </c>
      <c r="L46" s="7">
        <v>87</v>
      </c>
      <c r="M46" s="7">
        <v>85.4</v>
      </c>
      <c r="N46" s="7">
        <v>92</v>
      </c>
    </row>
    <row r="47" spans="1:14" x14ac:dyDescent="0.25">
      <c r="A47" s="7">
        <v>9311</v>
      </c>
      <c r="B47" t="s">
        <v>108</v>
      </c>
      <c r="C47" s="7" t="s">
        <v>127</v>
      </c>
      <c r="D47" s="7">
        <v>34</v>
      </c>
      <c r="E47" s="7">
        <v>85.03</v>
      </c>
      <c r="F47" s="6" t="s">
        <v>276</v>
      </c>
      <c r="G47" s="7">
        <v>91</v>
      </c>
      <c r="H47" s="7">
        <v>91</v>
      </c>
      <c r="I47" s="7">
        <v>94</v>
      </c>
      <c r="J47" s="7">
        <v>89.2</v>
      </c>
      <c r="K47" s="7">
        <v>82</v>
      </c>
      <c r="L47" s="7">
        <v>81</v>
      </c>
      <c r="M47" s="7">
        <v>70</v>
      </c>
      <c r="N47" s="7">
        <v>82</v>
      </c>
    </row>
    <row r="48" spans="1:14" x14ac:dyDescent="0.25">
      <c r="A48" s="7">
        <v>9269</v>
      </c>
      <c r="B48" t="s">
        <v>37</v>
      </c>
      <c r="C48" s="7" t="s">
        <v>47</v>
      </c>
      <c r="D48" s="7">
        <v>29</v>
      </c>
      <c r="E48" s="7">
        <v>84.05</v>
      </c>
      <c r="F48" s="6" t="s">
        <v>276</v>
      </c>
      <c r="G48" s="7">
        <v>89</v>
      </c>
      <c r="H48" s="7">
        <v>89</v>
      </c>
      <c r="I48" s="7">
        <v>70</v>
      </c>
      <c r="J48" s="7">
        <v>89</v>
      </c>
      <c r="K48" s="7">
        <v>84</v>
      </c>
      <c r="L48" s="7">
        <v>73.5</v>
      </c>
      <c r="M48" s="7">
        <v>89</v>
      </c>
      <c r="N48" s="7">
        <v>89</v>
      </c>
    </row>
    <row r="49" spans="1:14" x14ac:dyDescent="0.25">
      <c r="A49" s="7">
        <v>9325</v>
      </c>
      <c r="B49" t="s">
        <v>109</v>
      </c>
      <c r="C49" s="7" t="s">
        <v>127</v>
      </c>
      <c r="D49" s="7">
        <v>0</v>
      </c>
      <c r="E49" s="7">
        <v>14.63</v>
      </c>
      <c r="F49" s="15" t="s">
        <v>274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</row>
    <row r="50" spans="1:14" x14ac:dyDescent="0.25">
      <c r="A50" s="7">
        <v>9469</v>
      </c>
      <c r="B50" t="s">
        <v>110</v>
      </c>
      <c r="C50" s="7" t="s">
        <v>127</v>
      </c>
      <c r="D50" s="7">
        <v>26</v>
      </c>
      <c r="E50" s="7">
        <v>80.3</v>
      </c>
      <c r="F50" s="6" t="s">
        <v>276</v>
      </c>
      <c r="G50" s="7">
        <v>81</v>
      </c>
      <c r="H50" s="7">
        <v>78</v>
      </c>
      <c r="I50" s="7">
        <v>86</v>
      </c>
      <c r="J50" s="7">
        <v>82.4</v>
      </c>
      <c r="K50" s="7">
        <v>86</v>
      </c>
      <c r="L50" s="7">
        <v>73</v>
      </c>
      <c r="M50" s="7">
        <v>70</v>
      </c>
      <c r="N50" s="7">
        <v>86</v>
      </c>
    </row>
    <row r="51" spans="1:14" x14ac:dyDescent="0.25">
      <c r="A51" s="7">
        <v>9458</v>
      </c>
      <c r="B51" t="s">
        <v>111</v>
      </c>
      <c r="C51" s="7" t="s">
        <v>127</v>
      </c>
      <c r="D51" s="7">
        <v>0</v>
      </c>
      <c r="E51" s="7">
        <v>12.38</v>
      </c>
      <c r="F51" s="15" t="s">
        <v>274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</row>
    <row r="52" spans="1:14" x14ac:dyDescent="0.25">
      <c r="A52" s="7">
        <v>9322</v>
      </c>
      <c r="B52" t="s">
        <v>112</v>
      </c>
      <c r="C52" s="7" t="s">
        <v>127</v>
      </c>
      <c r="D52" s="7">
        <v>29</v>
      </c>
      <c r="E52" s="7">
        <v>83.28</v>
      </c>
      <c r="F52" s="6" t="s">
        <v>276</v>
      </c>
      <c r="G52" s="7">
        <v>84</v>
      </c>
      <c r="H52" s="7">
        <v>84</v>
      </c>
      <c r="I52" s="7">
        <v>89</v>
      </c>
      <c r="J52" s="7">
        <v>78.8</v>
      </c>
      <c r="K52" s="7">
        <v>89</v>
      </c>
      <c r="L52" s="7">
        <v>70</v>
      </c>
      <c r="M52" s="7">
        <v>82.4</v>
      </c>
      <c r="N52" s="7">
        <v>89</v>
      </c>
    </row>
    <row r="53" spans="1:14" x14ac:dyDescent="0.25">
      <c r="A53" s="7">
        <v>9319</v>
      </c>
      <c r="B53" t="s">
        <v>113</v>
      </c>
      <c r="C53" s="7" t="s">
        <v>127</v>
      </c>
      <c r="D53" s="7">
        <v>31</v>
      </c>
      <c r="E53" s="7">
        <v>82.88</v>
      </c>
      <c r="F53" s="6" t="s">
        <v>276</v>
      </c>
      <c r="G53" s="7">
        <v>84</v>
      </c>
      <c r="H53" s="7">
        <v>81</v>
      </c>
      <c r="I53" s="7">
        <v>91</v>
      </c>
      <c r="J53" s="7">
        <v>85</v>
      </c>
      <c r="K53" s="7">
        <v>91</v>
      </c>
      <c r="L53" s="7">
        <v>70</v>
      </c>
      <c r="M53" s="7">
        <v>91</v>
      </c>
      <c r="N53" s="7">
        <v>70</v>
      </c>
    </row>
    <row r="54" spans="1:14" x14ac:dyDescent="0.25">
      <c r="A54" s="7">
        <v>9268</v>
      </c>
      <c r="B54" t="s">
        <v>34</v>
      </c>
      <c r="C54" s="7" t="s">
        <v>127</v>
      </c>
      <c r="D54" s="7">
        <v>0</v>
      </c>
      <c r="E54" s="7">
        <v>85.25</v>
      </c>
      <c r="F54" s="6" t="s">
        <v>276</v>
      </c>
      <c r="G54" s="7">
        <v>93</v>
      </c>
      <c r="H54" s="7">
        <v>93</v>
      </c>
      <c r="I54" s="7">
        <v>81</v>
      </c>
      <c r="J54" s="7">
        <v>70</v>
      </c>
      <c r="K54" s="7">
        <v>88</v>
      </c>
      <c r="L54" s="7">
        <v>73.7</v>
      </c>
      <c r="M54" s="7">
        <v>83</v>
      </c>
      <c r="N54" s="7">
        <v>85</v>
      </c>
    </row>
    <row r="55" spans="1:14" x14ac:dyDescent="0.25">
      <c r="A55" s="7">
        <v>9293</v>
      </c>
      <c r="B55" t="s">
        <v>38</v>
      </c>
      <c r="C55" s="7" t="s">
        <v>47</v>
      </c>
      <c r="D55" s="7">
        <v>33</v>
      </c>
      <c r="E55" s="7">
        <v>83.35</v>
      </c>
      <c r="F55" s="6" t="s">
        <v>276</v>
      </c>
      <c r="G55" s="7">
        <v>93</v>
      </c>
      <c r="H55" s="7">
        <v>93</v>
      </c>
      <c r="I55" s="7">
        <v>81</v>
      </c>
      <c r="J55" s="7">
        <v>70</v>
      </c>
      <c r="K55" s="7">
        <v>88</v>
      </c>
      <c r="L55" s="7">
        <v>73.7</v>
      </c>
      <c r="M55" s="7">
        <v>83</v>
      </c>
      <c r="N55" s="7">
        <v>85</v>
      </c>
    </row>
    <row r="56" spans="1:14" x14ac:dyDescent="0.25">
      <c r="A56" s="7">
        <v>9303</v>
      </c>
      <c r="B56" t="s">
        <v>114</v>
      </c>
      <c r="C56" s="7" t="s">
        <v>127</v>
      </c>
      <c r="D56" s="7">
        <v>38</v>
      </c>
      <c r="E56" s="7">
        <v>94.63</v>
      </c>
      <c r="F56" s="6" t="s">
        <v>276</v>
      </c>
      <c r="G56" s="7">
        <v>96</v>
      </c>
      <c r="H56" s="7">
        <v>96</v>
      </c>
      <c r="I56" s="7">
        <v>76</v>
      </c>
      <c r="J56" s="7">
        <v>70</v>
      </c>
      <c r="K56" s="7">
        <v>91</v>
      </c>
      <c r="L56" s="7">
        <v>91</v>
      </c>
      <c r="M56" s="7">
        <v>96</v>
      </c>
      <c r="N56" s="7">
        <v>96</v>
      </c>
    </row>
    <row r="57" spans="1:14" x14ac:dyDescent="0.25">
      <c r="A57" s="7">
        <v>9305</v>
      </c>
      <c r="B57" t="s">
        <v>115</v>
      </c>
      <c r="C57" s="7" t="s">
        <v>127</v>
      </c>
      <c r="D57" s="7">
        <v>26</v>
      </c>
      <c r="E57" s="7">
        <v>78.48</v>
      </c>
      <c r="F57" s="6" t="s">
        <v>276</v>
      </c>
      <c r="G57" s="7">
        <v>79</v>
      </c>
      <c r="H57" s="7">
        <v>78</v>
      </c>
      <c r="I57" s="7">
        <v>86</v>
      </c>
      <c r="J57" s="7">
        <v>86</v>
      </c>
      <c r="K57" s="7">
        <v>76</v>
      </c>
      <c r="L57" s="7">
        <v>78</v>
      </c>
      <c r="M57" s="7">
        <v>70.8</v>
      </c>
      <c r="N57" s="7">
        <v>74</v>
      </c>
    </row>
    <row r="58" spans="1:14" x14ac:dyDescent="0.25">
      <c r="A58" s="7">
        <v>9304</v>
      </c>
      <c r="B58" t="s">
        <v>116</v>
      </c>
      <c r="C58" s="7" t="s">
        <v>127</v>
      </c>
      <c r="D58" s="7">
        <v>0</v>
      </c>
      <c r="E58" s="7">
        <v>11.88</v>
      </c>
      <c r="F58" s="15" t="s">
        <v>274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</row>
    <row r="59" spans="1:14" x14ac:dyDescent="0.25">
      <c r="A59" s="7">
        <v>9327</v>
      </c>
      <c r="B59" t="s">
        <v>117</v>
      </c>
      <c r="C59" s="7" t="s">
        <v>127</v>
      </c>
      <c r="D59" s="7">
        <v>30</v>
      </c>
      <c r="E59" s="7">
        <v>81.38</v>
      </c>
      <c r="F59" s="6" t="s">
        <v>276</v>
      </c>
      <c r="G59" s="7">
        <v>81</v>
      </c>
      <c r="H59" s="7">
        <v>78</v>
      </c>
      <c r="I59" s="7">
        <v>70</v>
      </c>
      <c r="J59" s="7">
        <v>84</v>
      </c>
      <c r="K59" s="7">
        <v>88</v>
      </c>
      <c r="L59" s="7">
        <v>70</v>
      </c>
      <c r="M59" s="7">
        <v>90</v>
      </c>
      <c r="N59" s="7">
        <v>90</v>
      </c>
    </row>
    <row r="60" spans="1:14" x14ac:dyDescent="0.25">
      <c r="A60" s="7">
        <v>9284</v>
      </c>
      <c r="B60" t="s">
        <v>39</v>
      </c>
      <c r="C60" s="7" t="s">
        <v>47</v>
      </c>
      <c r="D60" s="7">
        <v>32</v>
      </c>
      <c r="E60" s="7">
        <v>84.15</v>
      </c>
      <c r="F60" s="6" t="s">
        <v>276</v>
      </c>
      <c r="G60" s="7">
        <v>92</v>
      </c>
      <c r="H60" s="7">
        <v>92</v>
      </c>
      <c r="I60" s="7">
        <v>72</v>
      </c>
      <c r="J60" s="7">
        <v>92</v>
      </c>
      <c r="K60" s="7">
        <v>92</v>
      </c>
      <c r="L60" s="7">
        <v>71</v>
      </c>
      <c r="M60" s="7">
        <v>92</v>
      </c>
      <c r="N60" s="7">
        <v>70</v>
      </c>
    </row>
    <row r="61" spans="1:14" x14ac:dyDescent="0.25">
      <c r="A61" s="7">
        <v>9312</v>
      </c>
      <c r="B61" t="s">
        <v>118</v>
      </c>
      <c r="C61" s="7" t="s">
        <v>127</v>
      </c>
      <c r="D61" s="7">
        <v>32</v>
      </c>
      <c r="E61" s="7">
        <v>88.23</v>
      </c>
      <c r="F61" s="6" t="s">
        <v>276</v>
      </c>
      <c r="G61" s="7">
        <v>88</v>
      </c>
      <c r="H61" s="7">
        <v>90</v>
      </c>
      <c r="I61" s="7">
        <v>92</v>
      </c>
      <c r="J61" s="7">
        <v>87.2</v>
      </c>
      <c r="K61" s="7">
        <v>92</v>
      </c>
      <c r="L61" s="7">
        <v>81</v>
      </c>
      <c r="M61" s="7">
        <v>83.6</v>
      </c>
      <c r="N61" s="7">
        <v>92</v>
      </c>
    </row>
    <row r="62" spans="1:14" x14ac:dyDescent="0.25">
      <c r="A62" s="7">
        <v>9329</v>
      </c>
      <c r="B62" t="s">
        <v>119</v>
      </c>
      <c r="C62" s="7" t="s">
        <v>127</v>
      </c>
      <c r="D62" s="7">
        <v>24</v>
      </c>
      <c r="E62" s="7">
        <v>76.5</v>
      </c>
      <c r="F62" s="6" t="s">
        <v>276</v>
      </c>
      <c r="G62" s="7">
        <v>70</v>
      </c>
      <c r="H62" s="7">
        <v>76</v>
      </c>
      <c r="I62" s="7">
        <v>84</v>
      </c>
      <c r="J62" s="7">
        <v>72</v>
      </c>
      <c r="K62" s="7">
        <v>84</v>
      </c>
      <c r="L62" s="7">
        <v>70</v>
      </c>
      <c r="M62" s="7">
        <v>72</v>
      </c>
      <c r="N62" s="7">
        <v>84</v>
      </c>
    </row>
    <row r="63" spans="1:14" x14ac:dyDescent="0.25">
      <c r="A63" s="7">
        <v>9281</v>
      </c>
      <c r="B63" t="s">
        <v>40</v>
      </c>
      <c r="C63" s="7" t="s">
        <v>47</v>
      </c>
      <c r="D63" s="7">
        <v>36</v>
      </c>
      <c r="E63" s="7">
        <v>89</v>
      </c>
      <c r="F63" s="6" t="s">
        <v>276</v>
      </c>
      <c r="G63" s="7">
        <v>96</v>
      </c>
      <c r="H63" s="7">
        <v>96</v>
      </c>
      <c r="I63" s="7">
        <v>76</v>
      </c>
      <c r="J63" s="7">
        <v>70</v>
      </c>
      <c r="K63" s="7">
        <v>91</v>
      </c>
      <c r="L63" s="7">
        <v>91</v>
      </c>
      <c r="M63" s="7">
        <v>96</v>
      </c>
      <c r="N63" s="7">
        <v>96</v>
      </c>
    </row>
    <row r="64" spans="1:14" x14ac:dyDescent="0.25">
      <c r="A64" s="7">
        <v>9479</v>
      </c>
      <c r="B64" t="s">
        <v>120</v>
      </c>
      <c r="C64" s="7" t="s">
        <v>127</v>
      </c>
      <c r="D64" s="7">
        <v>24</v>
      </c>
      <c r="E64" s="7">
        <v>77.349999999999994</v>
      </c>
      <c r="F64" s="6" t="s">
        <v>276</v>
      </c>
      <c r="G64" s="7">
        <v>78</v>
      </c>
      <c r="H64" s="7">
        <v>74</v>
      </c>
      <c r="I64" s="7">
        <v>70</v>
      </c>
      <c r="J64" s="7">
        <v>75</v>
      </c>
      <c r="K64" s="7">
        <v>84</v>
      </c>
      <c r="L64" s="7">
        <v>80</v>
      </c>
      <c r="M64" s="7">
        <v>73.8</v>
      </c>
      <c r="N64" s="7">
        <v>84</v>
      </c>
    </row>
    <row r="65" spans="1:14" x14ac:dyDescent="0.25">
      <c r="A65" s="7">
        <v>9315</v>
      </c>
      <c r="B65" t="s">
        <v>121</v>
      </c>
      <c r="C65" s="7" t="s">
        <v>127</v>
      </c>
      <c r="D65" s="7">
        <v>37</v>
      </c>
      <c r="E65" s="7">
        <v>94.6</v>
      </c>
      <c r="F65" s="6" t="s">
        <v>276</v>
      </c>
      <c r="G65" s="7">
        <v>89</v>
      </c>
      <c r="H65" s="7">
        <v>95</v>
      </c>
      <c r="I65" s="7">
        <v>97</v>
      </c>
      <c r="J65" s="7">
        <v>92.2</v>
      </c>
      <c r="K65" s="7">
        <v>97</v>
      </c>
      <c r="L65" s="7">
        <v>95</v>
      </c>
      <c r="M65" s="7">
        <v>94.6</v>
      </c>
      <c r="N65" s="7">
        <v>97</v>
      </c>
    </row>
    <row r="66" spans="1:14" x14ac:dyDescent="0.25">
      <c r="A66" s="7">
        <v>9288</v>
      </c>
      <c r="B66" t="s">
        <v>42</v>
      </c>
      <c r="C66" s="7" t="s">
        <v>47</v>
      </c>
      <c r="D66" s="7">
        <v>24</v>
      </c>
      <c r="E66" s="7">
        <v>78.8</v>
      </c>
      <c r="F66" s="6" t="s">
        <v>276</v>
      </c>
      <c r="G66" s="7">
        <v>84</v>
      </c>
      <c r="H66" s="7">
        <v>84</v>
      </c>
      <c r="I66" s="7">
        <v>84</v>
      </c>
      <c r="J66" s="7">
        <v>84</v>
      </c>
      <c r="K66" s="7">
        <v>74.5</v>
      </c>
      <c r="L66" s="7">
        <v>70</v>
      </c>
      <c r="M66" s="7">
        <v>70</v>
      </c>
      <c r="N66" s="7">
        <v>80</v>
      </c>
    </row>
    <row r="67" spans="1:14" x14ac:dyDescent="0.25">
      <c r="A67" s="7">
        <v>9286</v>
      </c>
      <c r="B67" t="s">
        <v>43</v>
      </c>
      <c r="C67" s="7" t="s">
        <v>47</v>
      </c>
      <c r="D67" s="7">
        <v>37</v>
      </c>
      <c r="E67" s="7">
        <v>90.31</v>
      </c>
      <c r="F67" s="6" t="s">
        <v>276</v>
      </c>
      <c r="G67" s="7">
        <v>97</v>
      </c>
      <c r="H67" s="7">
        <v>97</v>
      </c>
      <c r="I67" s="7">
        <v>77</v>
      </c>
      <c r="J67" s="7">
        <v>97</v>
      </c>
      <c r="K67" s="7">
        <v>93.5</v>
      </c>
      <c r="L67" s="7">
        <v>97</v>
      </c>
      <c r="M67" s="7">
        <v>87</v>
      </c>
      <c r="N67" s="7">
        <v>77</v>
      </c>
    </row>
    <row r="68" spans="1:14" x14ac:dyDescent="0.25">
      <c r="A68" s="7">
        <v>9267</v>
      </c>
      <c r="B68" t="s">
        <v>44</v>
      </c>
      <c r="C68" s="7" t="s">
        <v>47</v>
      </c>
      <c r="D68" s="7">
        <v>37</v>
      </c>
      <c r="E68" s="7">
        <v>91.55</v>
      </c>
      <c r="F68" s="6" t="s">
        <v>276</v>
      </c>
      <c r="G68" s="7">
        <v>97</v>
      </c>
      <c r="H68" s="7">
        <v>97</v>
      </c>
      <c r="I68" s="7">
        <v>70</v>
      </c>
      <c r="J68" s="7">
        <v>97</v>
      </c>
      <c r="K68" s="7">
        <v>97</v>
      </c>
      <c r="L68" s="7">
        <v>82.4</v>
      </c>
      <c r="M68" s="7">
        <v>97</v>
      </c>
      <c r="N68" s="7">
        <v>95</v>
      </c>
    </row>
    <row r="69" spans="1:14" x14ac:dyDescent="0.25">
      <c r="A69" s="7">
        <v>9275</v>
      </c>
      <c r="B69" t="s">
        <v>41</v>
      </c>
      <c r="C69" s="7" t="s">
        <v>127</v>
      </c>
      <c r="D69" s="7">
        <v>0</v>
      </c>
      <c r="E69" s="7">
        <v>6.75</v>
      </c>
      <c r="F69" s="15" t="s">
        <v>274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</row>
    <row r="70" spans="1:14" x14ac:dyDescent="0.25">
      <c r="A70" s="7">
        <v>9313</v>
      </c>
      <c r="B70" t="s">
        <v>122</v>
      </c>
      <c r="C70" s="7" t="s">
        <v>127</v>
      </c>
      <c r="D70" s="7">
        <v>26</v>
      </c>
      <c r="E70" s="7">
        <v>79.3</v>
      </c>
      <c r="F70" s="6" t="s">
        <v>276</v>
      </c>
      <c r="G70" s="7">
        <v>79</v>
      </c>
      <c r="H70" s="7">
        <v>77</v>
      </c>
      <c r="I70" s="7">
        <v>86</v>
      </c>
      <c r="J70" s="7">
        <v>81.2</v>
      </c>
      <c r="K70" s="7">
        <v>86</v>
      </c>
      <c r="L70" s="7">
        <v>81</v>
      </c>
      <c r="M70" s="7">
        <v>70.2</v>
      </c>
      <c r="N70" s="7">
        <v>74</v>
      </c>
    </row>
    <row r="71" spans="1:14" x14ac:dyDescent="0.25">
      <c r="A71" s="7">
        <v>9321</v>
      </c>
      <c r="B71" t="s">
        <v>123</v>
      </c>
      <c r="C71" s="7" t="s">
        <v>127</v>
      </c>
      <c r="D71" s="7">
        <v>29</v>
      </c>
      <c r="E71" s="7">
        <v>83.43</v>
      </c>
      <c r="F71" s="6" t="s">
        <v>276</v>
      </c>
      <c r="G71" s="7">
        <v>78</v>
      </c>
      <c r="H71" s="7">
        <v>87</v>
      </c>
      <c r="I71" s="7">
        <v>89</v>
      </c>
      <c r="J71" s="7">
        <v>81.2</v>
      </c>
      <c r="K71" s="7">
        <v>89</v>
      </c>
      <c r="L71" s="7">
        <v>70</v>
      </c>
      <c r="M71" s="7">
        <v>84.2</v>
      </c>
      <c r="N71" s="7">
        <v>89</v>
      </c>
    </row>
    <row r="72" spans="1:14" x14ac:dyDescent="0.25">
      <c r="A72" s="7">
        <v>9484</v>
      </c>
      <c r="B72" t="s">
        <v>124</v>
      </c>
      <c r="C72" s="7" t="s">
        <v>127</v>
      </c>
      <c r="D72" s="7">
        <v>23</v>
      </c>
      <c r="E72" s="7">
        <v>70</v>
      </c>
      <c r="F72" s="6" t="s">
        <v>276</v>
      </c>
      <c r="G72" s="7">
        <v>70</v>
      </c>
      <c r="H72" s="7">
        <v>72</v>
      </c>
      <c r="I72" s="7">
        <v>83</v>
      </c>
      <c r="J72" s="7">
        <v>80.599999999999994</v>
      </c>
      <c r="K72" s="7">
        <v>83</v>
      </c>
      <c r="L72" s="7">
        <v>70</v>
      </c>
      <c r="M72" s="7">
        <v>71</v>
      </c>
      <c r="N72" s="7">
        <v>77</v>
      </c>
    </row>
    <row r="73" spans="1:14" x14ac:dyDescent="0.25">
      <c r="A73" s="7">
        <v>9292</v>
      </c>
      <c r="B73" t="s">
        <v>45</v>
      </c>
      <c r="C73" s="7" t="s">
        <v>47</v>
      </c>
      <c r="D73" s="7">
        <v>27</v>
      </c>
      <c r="E73" s="7">
        <v>78.06</v>
      </c>
      <c r="F73" s="6" t="s">
        <v>276</v>
      </c>
      <c r="G73" s="7">
        <v>87</v>
      </c>
      <c r="H73" s="7">
        <v>87</v>
      </c>
      <c r="I73" s="7">
        <v>75</v>
      </c>
      <c r="J73" s="7">
        <v>87</v>
      </c>
      <c r="K73" s="7">
        <v>78.5</v>
      </c>
      <c r="L73" s="7">
        <v>70</v>
      </c>
      <c r="M73" s="7">
        <v>70</v>
      </c>
      <c r="N73" s="7">
        <v>70</v>
      </c>
    </row>
    <row r="74" spans="1:14" x14ac:dyDescent="0.25">
      <c r="A74" s="7">
        <v>9278</v>
      </c>
      <c r="B74" t="s">
        <v>46</v>
      </c>
      <c r="C74" s="7" t="s">
        <v>47</v>
      </c>
      <c r="D74" s="7">
        <v>0</v>
      </c>
      <c r="E74" s="7" t="s">
        <v>273</v>
      </c>
      <c r="F74" s="6" t="s">
        <v>275</v>
      </c>
      <c r="G74" s="7">
        <v>0</v>
      </c>
      <c r="H74" s="7">
        <v>30</v>
      </c>
      <c r="I74" s="7">
        <v>20</v>
      </c>
      <c r="J74" s="7">
        <v>30</v>
      </c>
      <c r="K74" s="7">
        <v>31</v>
      </c>
      <c r="L74" s="7">
        <v>8.3000000000000007</v>
      </c>
      <c r="M74" s="7">
        <v>60</v>
      </c>
      <c r="N74" s="7">
        <v>55</v>
      </c>
    </row>
    <row r="75" spans="1:14" x14ac:dyDescent="0.25">
      <c r="A75" s="7">
        <v>9459</v>
      </c>
      <c r="B75" t="s">
        <v>125</v>
      </c>
      <c r="C75" s="7" t="s">
        <v>127</v>
      </c>
      <c r="D75" s="7">
        <v>0</v>
      </c>
      <c r="E75" s="7">
        <v>18.25</v>
      </c>
      <c r="F75" s="15" t="s">
        <v>274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</row>
    <row r="76" spans="1:14" x14ac:dyDescent="0.25">
      <c r="A76" s="7">
        <v>9318</v>
      </c>
      <c r="B76" t="s">
        <v>126</v>
      </c>
      <c r="C76" s="7" t="s">
        <v>127</v>
      </c>
      <c r="D76" s="7">
        <v>31</v>
      </c>
      <c r="E76" s="7">
        <v>86.33</v>
      </c>
      <c r="F76" s="6" t="s">
        <v>276</v>
      </c>
      <c r="G76" s="7">
        <v>83</v>
      </c>
      <c r="H76" s="7">
        <v>89</v>
      </c>
      <c r="I76" s="7">
        <v>91</v>
      </c>
      <c r="J76" s="7">
        <v>86.2</v>
      </c>
      <c r="K76" s="7">
        <v>91</v>
      </c>
      <c r="L76" s="7">
        <v>78</v>
      </c>
      <c r="M76" s="7">
        <v>81.400000000000006</v>
      </c>
      <c r="N76" s="7">
        <v>91</v>
      </c>
    </row>
    <row r="77" spans="1:14" x14ac:dyDescent="0.25">
      <c r="A77" s="7">
        <v>9385</v>
      </c>
      <c r="B77" t="s">
        <v>128</v>
      </c>
      <c r="C77" s="7" t="s">
        <v>167</v>
      </c>
      <c r="D77" s="7">
        <v>38</v>
      </c>
      <c r="E77" s="7">
        <v>93.55</v>
      </c>
      <c r="F77" s="6" t="s">
        <v>276</v>
      </c>
      <c r="G77" s="7">
        <v>98</v>
      </c>
      <c r="H77" s="7">
        <v>86</v>
      </c>
      <c r="I77" s="7">
        <v>88</v>
      </c>
      <c r="J77" s="7">
        <v>94.4</v>
      </c>
      <c r="K77" s="7">
        <v>98</v>
      </c>
      <c r="L77" s="7">
        <v>98</v>
      </c>
      <c r="M77" s="7">
        <v>94</v>
      </c>
      <c r="N77" s="7">
        <v>92</v>
      </c>
    </row>
    <row r="78" spans="1:14" x14ac:dyDescent="0.25">
      <c r="A78" s="7">
        <v>9365</v>
      </c>
      <c r="B78" t="s">
        <v>129</v>
      </c>
      <c r="C78" s="7" t="s">
        <v>167</v>
      </c>
      <c r="D78" s="7">
        <v>35</v>
      </c>
      <c r="E78" s="7">
        <v>92.65</v>
      </c>
      <c r="F78" s="6" t="s">
        <v>276</v>
      </c>
      <c r="G78" s="7">
        <v>95</v>
      </c>
      <c r="H78" s="7">
        <v>86</v>
      </c>
      <c r="I78" s="7">
        <v>95</v>
      </c>
      <c r="J78" s="7">
        <v>90.2</v>
      </c>
      <c r="K78" s="7">
        <v>95</v>
      </c>
      <c r="L78" s="7">
        <v>95</v>
      </c>
      <c r="M78" s="7">
        <v>90</v>
      </c>
      <c r="N78" s="7">
        <v>95</v>
      </c>
    </row>
    <row r="79" spans="1:14" x14ac:dyDescent="0.25">
      <c r="A79" s="7">
        <v>9397</v>
      </c>
      <c r="B79" t="s">
        <v>130</v>
      </c>
      <c r="C79" s="7" t="s">
        <v>167</v>
      </c>
      <c r="D79" s="7">
        <v>0</v>
      </c>
      <c r="E79" s="7">
        <v>0</v>
      </c>
      <c r="F79" s="15" t="s">
        <v>274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</row>
    <row r="80" spans="1:14" x14ac:dyDescent="0.25">
      <c r="A80" s="7">
        <v>9391</v>
      </c>
      <c r="B80" t="s">
        <v>131</v>
      </c>
      <c r="C80" s="7" t="s">
        <v>167</v>
      </c>
      <c r="D80" s="7">
        <v>0</v>
      </c>
      <c r="E80" s="7">
        <v>0</v>
      </c>
      <c r="F80" s="15" t="s">
        <v>274</v>
      </c>
      <c r="G80" s="7">
        <v>0</v>
      </c>
      <c r="H80" s="7">
        <v>0</v>
      </c>
      <c r="I80" s="7" t="s">
        <v>271</v>
      </c>
      <c r="J80" s="7">
        <v>0</v>
      </c>
      <c r="K80" s="7" t="s">
        <v>271</v>
      </c>
      <c r="L80" s="7">
        <v>0</v>
      </c>
      <c r="M80" s="7">
        <v>29</v>
      </c>
      <c r="N80" s="7" t="s">
        <v>271</v>
      </c>
    </row>
    <row r="81" spans="1:14" x14ac:dyDescent="0.25">
      <c r="A81" s="7">
        <v>9462</v>
      </c>
      <c r="B81" t="s">
        <v>132</v>
      </c>
      <c r="C81" s="7" t="s">
        <v>167</v>
      </c>
      <c r="D81" s="7">
        <v>22</v>
      </c>
      <c r="E81" s="7">
        <v>41</v>
      </c>
      <c r="F81" s="16" t="s">
        <v>274</v>
      </c>
      <c r="G81" s="7">
        <v>72</v>
      </c>
      <c r="H81" s="7">
        <v>70</v>
      </c>
      <c r="I81" s="7">
        <v>22</v>
      </c>
      <c r="J81" s="7">
        <v>76</v>
      </c>
      <c r="K81" s="7">
        <v>22</v>
      </c>
      <c r="L81" s="7">
        <v>22</v>
      </c>
      <c r="M81" s="7">
        <v>22</v>
      </c>
      <c r="N81" s="7">
        <v>22</v>
      </c>
    </row>
    <row r="82" spans="1:14" x14ac:dyDescent="0.25">
      <c r="A82" s="7">
        <v>9388</v>
      </c>
      <c r="B82" t="s">
        <v>133</v>
      </c>
      <c r="C82" s="7" t="s">
        <v>167</v>
      </c>
      <c r="D82" s="7">
        <v>32</v>
      </c>
      <c r="E82" s="7">
        <v>86.9</v>
      </c>
      <c r="F82" s="6" t="s">
        <v>276</v>
      </c>
      <c r="G82" s="7">
        <v>80</v>
      </c>
      <c r="H82" s="7">
        <v>80</v>
      </c>
      <c r="I82" s="7">
        <v>82</v>
      </c>
      <c r="J82" s="7">
        <v>89</v>
      </c>
      <c r="K82" s="7">
        <v>92</v>
      </c>
      <c r="L82" s="7">
        <v>92</v>
      </c>
      <c r="M82" s="7">
        <v>88</v>
      </c>
      <c r="N82" s="7">
        <v>92</v>
      </c>
    </row>
    <row r="83" spans="1:14" x14ac:dyDescent="0.25">
      <c r="A83" s="7">
        <v>9394</v>
      </c>
      <c r="B83" t="s">
        <v>134</v>
      </c>
      <c r="C83" s="7" t="s">
        <v>167</v>
      </c>
      <c r="D83" s="7">
        <v>0</v>
      </c>
      <c r="E83" s="7">
        <v>0</v>
      </c>
      <c r="F83" s="15" t="s">
        <v>274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7">
        <v>9389</v>
      </c>
      <c r="B84" t="s">
        <v>135</v>
      </c>
      <c r="C84" s="7" t="s">
        <v>167</v>
      </c>
      <c r="D84" s="7">
        <v>0</v>
      </c>
      <c r="E84" s="7">
        <v>0</v>
      </c>
      <c r="F84" s="15" t="s">
        <v>274</v>
      </c>
      <c r="G84" s="7">
        <v>0</v>
      </c>
      <c r="H84" s="7">
        <v>0</v>
      </c>
      <c r="I84" s="7">
        <v>20</v>
      </c>
      <c r="J84" s="7">
        <v>0</v>
      </c>
      <c r="K84" s="7">
        <v>0</v>
      </c>
      <c r="L84" s="7">
        <v>0</v>
      </c>
      <c r="M84" s="7">
        <v>30</v>
      </c>
      <c r="N84" s="7">
        <v>0</v>
      </c>
    </row>
    <row r="85" spans="1:14" x14ac:dyDescent="0.25">
      <c r="A85" s="7">
        <v>9364</v>
      </c>
      <c r="B85" t="s">
        <v>136</v>
      </c>
      <c r="C85" s="7" t="s">
        <v>167</v>
      </c>
      <c r="D85" s="7">
        <v>0</v>
      </c>
      <c r="E85" s="7">
        <v>0</v>
      </c>
      <c r="F85" s="15" t="s">
        <v>274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</row>
    <row r="86" spans="1:14" x14ac:dyDescent="0.25">
      <c r="A86" s="7">
        <v>9383</v>
      </c>
      <c r="B86" t="s">
        <v>137</v>
      </c>
      <c r="C86" s="7" t="s">
        <v>167</v>
      </c>
      <c r="D86" s="7">
        <v>0</v>
      </c>
      <c r="E86" s="7">
        <v>0</v>
      </c>
      <c r="F86" s="15" t="s">
        <v>274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5</v>
      </c>
      <c r="N86" s="7">
        <v>0</v>
      </c>
    </row>
    <row r="87" spans="1:14" x14ac:dyDescent="0.25">
      <c r="A87" s="7">
        <v>9370</v>
      </c>
      <c r="B87" t="s">
        <v>138</v>
      </c>
      <c r="C87" s="7" t="s">
        <v>167</v>
      </c>
      <c r="D87" s="7">
        <v>29</v>
      </c>
      <c r="E87" s="7">
        <v>83</v>
      </c>
      <c r="F87" s="6" t="s">
        <v>276</v>
      </c>
      <c r="G87" s="7">
        <v>79</v>
      </c>
      <c r="H87" s="7">
        <v>78</v>
      </c>
      <c r="I87" s="7">
        <v>79</v>
      </c>
      <c r="J87" s="7">
        <v>86</v>
      </c>
      <c r="K87" s="7">
        <v>79</v>
      </c>
      <c r="L87" s="7">
        <v>89</v>
      </c>
      <c r="M87" s="7">
        <v>85</v>
      </c>
      <c r="N87" s="7">
        <v>89</v>
      </c>
    </row>
    <row r="88" spans="1:14" x14ac:dyDescent="0.25">
      <c r="A88" s="7">
        <v>9396</v>
      </c>
      <c r="B88" t="s">
        <v>139</v>
      </c>
      <c r="C88" s="7" t="s">
        <v>167</v>
      </c>
      <c r="D88" s="7">
        <v>31</v>
      </c>
      <c r="E88" s="7">
        <v>83.75</v>
      </c>
      <c r="F88" s="6" t="s">
        <v>276</v>
      </c>
      <c r="G88" s="7">
        <v>91</v>
      </c>
      <c r="H88" s="7">
        <v>73</v>
      </c>
      <c r="I88" s="7">
        <v>81</v>
      </c>
      <c r="J88" s="7">
        <v>85</v>
      </c>
      <c r="K88" s="7">
        <v>91</v>
      </c>
      <c r="L88" s="7">
        <v>91</v>
      </c>
      <c r="M88" s="7">
        <v>73</v>
      </c>
      <c r="N88" s="7">
        <v>85</v>
      </c>
    </row>
    <row r="89" spans="1:14" x14ac:dyDescent="0.25">
      <c r="A89" s="7">
        <v>9363</v>
      </c>
      <c r="B89" t="s">
        <v>140</v>
      </c>
      <c r="C89" s="7" t="s">
        <v>167</v>
      </c>
      <c r="D89" s="7">
        <v>32</v>
      </c>
      <c r="E89" s="7">
        <v>80.75</v>
      </c>
      <c r="F89" s="6" t="s">
        <v>276</v>
      </c>
      <c r="G89" s="7">
        <v>92</v>
      </c>
      <c r="H89" s="7">
        <v>80</v>
      </c>
      <c r="I89" s="7">
        <v>62</v>
      </c>
      <c r="J89" s="7">
        <v>92</v>
      </c>
      <c r="K89" s="7">
        <v>82</v>
      </c>
      <c r="L89" s="7">
        <v>92</v>
      </c>
      <c r="M89" s="7">
        <v>76</v>
      </c>
      <c r="N89" s="7">
        <v>70</v>
      </c>
    </row>
    <row r="90" spans="1:14" x14ac:dyDescent="0.25">
      <c r="A90" s="7">
        <v>9372</v>
      </c>
      <c r="B90" t="s">
        <v>141</v>
      </c>
      <c r="C90" s="7" t="s">
        <v>167</v>
      </c>
      <c r="D90" s="7">
        <v>0</v>
      </c>
      <c r="E90" s="7" t="s">
        <v>277</v>
      </c>
      <c r="F90" s="6" t="s">
        <v>275</v>
      </c>
      <c r="G90" s="7">
        <v>50</v>
      </c>
      <c r="H90" s="7">
        <v>48</v>
      </c>
      <c r="I90" s="7">
        <v>50</v>
      </c>
      <c r="J90" s="7">
        <v>0</v>
      </c>
      <c r="K90" s="7">
        <v>60</v>
      </c>
      <c r="L90" s="7">
        <v>60</v>
      </c>
      <c r="M90" s="7">
        <v>53</v>
      </c>
      <c r="N90" s="7">
        <v>60</v>
      </c>
    </row>
    <row r="91" spans="1:14" x14ac:dyDescent="0.25">
      <c r="A91" s="7">
        <v>9390</v>
      </c>
      <c r="B91" t="s">
        <v>142</v>
      </c>
      <c r="C91" s="7" t="s">
        <v>167</v>
      </c>
      <c r="D91" s="7">
        <v>37</v>
      </c>
      <c r="E91" s="7">
        <v>95.45</v>
      </c>
      <c r="F91" s="6" t="s">
        <v>276</v>
      </c>
      <c r="G91" s="7">
        <v>97</v>
      </c>
      <c r="H91" s="7">
        <v>88</v>
      </c>
      <c r="I91" s="7">
        <v>97</v>
      </c>
      <c r="J91" s="7">
        <v>94.6</v>
      </c>
      <c r="K91" s="7">
        <v>97</v>
      </c>
      <c r="L91" s="7">
        <v>97</v>
      </c>
      <c r="M91" s="7">
        <v>96</v>
      </c>
      <c r="N91" s="7">
        <v>97</v>
      </c>
    </row>
    <row r="92" spans="1:14" x14ac:dyDescent="0.25">
      <c r="A92" s="7">
        <v>9362</v>
      </c>
      <c r="B92" t="s">
        <v>143</v>
      </c>
      <c r="C92" s="7" t="s">
        <v>167</v>
      </c>
      <c r="D92" s="7">
        <v>0</v>
      </c>
      <c r="E92" s="7">
        <v>15</v>
      </c>
      <c r="F92" s="15" t="s">
        <v>274</v>
      </c>
      <c r="G92" s="7">
        <v>60</v>
      </c>
      <c r="H92" s="7">
        <v>0</v>
      </c>
      <c r="I92" s="7">
        <v>60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</row>
    <row r="93" spans="1:14" x14ac:dyDescent="0.25">
      <c r="A93" s="7">
        <v>9380</v>
      </c>
      <c r="B93" t="s">
        <v>144</v>
      </c>
      <c r="C93" s="7" t="s">
        <v>167</v>
      </c>
      <c r="D93" s="7">
        <v>30</v>
      </c>
      <c r="E93" s="7">
        <v>84.63</v>
      </c>
      <c r="F93" s="6" t="s">
        <v>276</v>
      </c>
      <c r="G93" s="7">
        <v>80</v>
      </c>
      <c r="H93" s="7">
        <v>78</v>
      </c>
      <c r="I93" s="7">
        <v>90</v>
      </c>
      <c r="J93" s="7">
        <v>90</v>
      </c>
      <c r="K93" s="7">
        <v>90</v>
      </c>
      <c r="L93" s="7">
        <v>90</v>
      </c>
      <c r="M93" s="7">
        <v>75</v>
      </c>
      <c r="N93" s="7">
        <v>84</v>
      </c>
    </row>
    <row r="94" spans="1:14" x14ac:dyDescent="0.25">
      <c r="A94" s="7">
        <v>9395</v>
      </c>
      <c r="B94" t="s">
        <v>145</v>
      </c>
      <c r="C94" s="7" t="s">
        <v>167</v>
      </c>
      <c r="D94" s="7">
        <v>0</v>
      </c>
      <c r="E94" s="7">
        <v>40.880000000000003</v>
      </c>
      <c r="F94" s="16" t="s">
        <v>274</v>
      </c>
      <c r="G94" s="7">
        <v>50</v>
      </c>
      <c r="H94" s="7">
        <v>51</v>
      </c>
      <c r="I94" s="7">
        <v>30</v>
      </c>
      <c r="J94" s="7">
        <v>60</v>
      </c>
      <c r="K94" s="7">
        <v>50</v>
      </c>
      <c r="L94" s="7">
        <v>30</v>
      </c>
      <c r="M94" s="7">
        <v>56</v>
      </c>
      <c r="N94" s="7">
        <v>0</v>
      </c>
    </row>
    <row r="95" spans="1:14" x14ac:dyDescent="0.25">
      <c r="A95" s="7">
        <v>9387</v>
      </c>
      <c r="B95" t="s">
        <v>146</v>
      </c>
      <c r="C95" s="7" t="s">
        <v>167</v>
      </c>
      <c r="D95" s="7">
        <v>0</v>
      </c>
      <c r="E95" s="7">
        <v>2.5</v>
      </c>
      <c r="F95" s="15" t="s">
        <v>274</v>
      </c>
      <c r="G95" s="7">
        <v>0</v>
      </c>
      <c r="H95" s="7">
        <v>0</v>
      </c>
      <c r="I95" s="7">
        <v>20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</row>
    <row r="96" spans="1:14" x14ac:dyDescent="0.25">
      <c r="A96" s="7">
        <v>9382</v>
      </c>
      <c r="B96" t="s">
        <v>147</v>
      </c>
      <c r="C96" s="7" t="s">
        <v>167</v>
      </c>
      <c r="D96" s="7">
        <v>32</v>
      </c>
      <c r="E96" s="7">
        <v>86.63</v>
      </c>
      <c r="F96" s="6" t="s">
        <v>276</v>
      </c>
      <c r="G96" s="7">
        <v>92</v>
      </c>
      <c r="H96" s="7">
        <v>83</v>
      </c>
      <c r="I96" s="7">
        <v>82</v>
      </c>
      <c r="J96" s="7">
        <v>83</v>
      </c>
      <c r="K96" s="7">
        <v>92</v>
      </c>
      <c r="L96" s="7">
        <v>92</v>
      </c>
      <c r="M96" s="7">
        <v>83</v>
      </c>
      <c r="N96" s="7">
        <v>86</v>
      </c>
    </row>
    <row r="97" spans="1:14" x14ac:dyDescent="0.25">
      <c r="A97" s="7">
        <v>9379</v>
      </c>
      <c r="B97" t="s">
        <v>148</v>
      </c>
      <c r="C97" s="7" t="s">
        <v>167</v>
      </c>
      <c r="D97" s="7">
        <v>0</v>
      </c>
      <c r="E97" s="7">
        <v>1.25</v>
      </c>
      <c r="F97" s="15" t="s">
        <v>274</v>
      </c>
      <c r="G97" s="7">
        <v>0</v>
      </c>
      <c r="H97" s="7">
        <v>0</v>
      </c>
      <c r="I97" s="7">
        <v>10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</row>
    <row r="98" spans="1:14" x14ac:dyDescent="0.25">
      <c r="A98" s="7">
        <v>9366</v>
      </c>
      <c r="B98" t="s">
        <v>149</v>
      </c>
      <c r="C98" s="7" t="s">
        <v>167</v>
      </c>
      <c r="D98" s="7">
        <v>16</v>
      </c>
      <c r="E98" s="7">
        <v>70.88</v>
      </c>
      <c r="F98" s="6" t="s">
        <v>276</v>
      </c>
      <c r="G98" s="7">
        <v>71</v>
      </c>
      <c r="H98" s="7">
        <v>70</v>
      </c>
      <c r="I98" s="7">
        <v>70</v>
      </c>
      <c r="J98" s="7">
        <v>76</v>
      </c>
      <c r="K98" s="7">
        <v>70</v>
      </c>
      <c r="L98" s="7">
        <v>70</v>
      </c>
      <c r="M98" s="7">
        <v>70</v>
      </c>
      <c r="N98" s="7">
        <v>70</v>
      </c>
    </row>
    <row r="99" spans="1:14" x14ac:dyDescent="0.25">
      <c r="A99" s="7">
        <v>9369</v>
      </c>
      <c r="B99" t="s">
        <v>150</v>
      </c>
      <c r="C99" s="7" t="s">
        <v>167</v>
      </c>
      <c r="D99" s="7">
        <v>36</v>
      </c>
      <c r="E99" s="7">
        <v>92.9</v>
      </c>
      <c r="F99" s="6" t="s">
        <v>276</v>
      </c>
      <c r="G99" s="7">
        <v>96</v>
      </c>
      <c r="H99" s="7">
        <v>84</v>
      </c>
      <c r="I99" s="7">
        <v>96</v>
      </c>
      <c r="J99" s="7">
        <v>91.2</v>
      </c>
      <c r="K99" s="7">
        <v>96</v>
      </c>
      <c r="L99" s="7">
        <v>96</v>
      </c>
      <c r="M99" s="7">
        <v>88</v>
      </c>
      <c r="N99" s="7">
        <v>96</v>
      </c>
    </row>
    <row r="100" spans="1:14" x14ac:dyDescent="0.25">
      <c r="A100" s="7">
        <v>9374</v>
      </c>
      <c r="B100" t="s">
        <v>151</v>
      </c>
      <c r="C100" s="7" t="s">
        <v>167</v>
      </c>
      <c r="D100" s="7">
        <v>28</v>
      </c>
      <c r="E100" s="7">
        <v>85.95</v>
      </c>
      <c r="F100" s="6" t="s">
        <v>276</v>
      </c>
      <c r="G100" s="7">
        <v>88</v>
      </c>
      <c r="H100" s="7">
        <v>76</v>
      </c>
      <c r="I100" s="7">
        <v>88</v>
      </c>
      <c r="J100" s="7">
        <v>85.6</v>
      </c>
      <c r="K100" s="7">
        <v>88</v>
      </c>
      <c r="L100" s="7">
        <v>88</v>
      </c>
      <c r="M100" s="7">
        <v>86</v>
      </c>
      <c r="N100" s="7">
        <v>88</v>
      </c>
    </row>
    <row r="101" spans="1:14" x14ac:dyDescent="0.25">
      <c r="A101" s="7">
        <v>9376</v>
      </c>
      <c r="B101" t="s">
        <v>152</v>
      </c>
      <c r="C101" s="7" t="s">
        <v>167</v>
      </c>
      <c r="D101" s="7">
        <v>36</v>
      </c>
      <c r="E101" s="7">
        <v>90.13</v>
      </c>
      <c r="F101" s="6" t="s">
        <v>276</v>
      </c>
      <c r="G101" s="7">
        <v>96</v>
      </c>
      <c r="H101" s="7">
        <v>82</v>
      </c>
      <c r="I101" s="7">
        <v>76</v>
      </c>
      <c r="J101" s="7">
        <v>90</v>
      </c>
      <c r="K101" s="7">
        <v>96</v>
      </c>
      <c r="L101" s="7">
        <v>96</v>
      </c>
      <c r="M101" s="7">
        <v>89</v>
      </c>
      <c r="N101" s="7">
        <v>96</v>
      </c>
    </row>
    <row r="102" spans="1:14" x14ac:dyDescent="0.25">
      <c r="A102" s="7">
        <v>9375</v>
      </c>
      <c r="B102" t="s">
        <v>153</v>
      </c>
      <c r="C102" s="7" t="s">
        <v>167</v>
      </c>
      <c r="D102" s="7">
        <v>32</v>
      </c>
      <c r="E102" s="7">
        <v>89.5</v>
      </c>
      <c r="F102" s="6" t="s">
        <v>276</v>
      </c>
      <c r="G102" s="7">
        <v>92</v>
      </c>
      <c r="H102" s="7">
        <v>80</v>
      </c>
      <c r="I102" s="7">
        <v>92</v>
      </c>
      <c r="J102" s="7">
        <v>92</v>
      </c>
      <c r="K102" s="7">
        <v>92</v>
      </c>
      <c r="L102" s="7">
        <v>92</v>
      </c>
      <c r="M102" s="7">
        <v>90</v>
      </c>
      <c r="N102" s="7">
        <v>86</v>
      </c>
    </row>
    <row r="103" spans="1:14" x14ac:dyDescent="0.25">
      <c r="A103" s="7">
        <v>9377</v>
      </c>
      <c r="B103" t="s">
        <v>154</v>
      </c>
      <c r="C103" s="7" t="s">
        <v>167</v>
      </c>
      <c r="D103" s="7">
        <v>0</v>
      </c>
      <c r="E103" s="7">
        <v>0</v>
      </c>
      <c r="F103" s="15" t="s">
        <v>274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</row>
    <row r="104" spans="1:14" x14ac:dyDescent="0.25">
      <c r="A104" s="7">
        <v>9378</v>
      </c>
      <c r="B104" t="s">
        <v>155</v>
      </c>
      <c r="C104" s="7" t="s">
        <v>167</v>
      </c>
      <c r="D104" s="7">
        <v>30</v>
      </c>
      <c r="E104" s="7">
        <v>84.25</v>
      </c>
      <c r="F104" s="6" t="s">
        <v>276</v>
      </c>
      <c r="G104" s="7">
        <v>90</v>
      </c>
      <c r="H104" s="7">
        <v>70</v>
      </c>
      <c r="I104" s="7">
        <v>90</v>
      </c>
      <c r="J104" s="7">
        <v>90</v>
      </c>
      <c r="K104" s="7">
        <v>80</v>
      </c>
      <c r="L104" s="7">
        <v>90</v>
      </c>
      <c r="M104" s="7">
        <v>74</v>
      </c>
      <c r="N104" s="7">
        <v>90</v>
      </c>
    </row>
    <row r="105" spans="1:14" x14ac:dyDescent="0.25">
      <c r="A105" s="7">
        <v>9392</v>
      </c>
      <c r="B105" t="s">
        <v>156</v>
      </c>
      <c r="C105" s="7" t="s">
        <v>167</v>
      </c>
      <c r="D105" s="7">
        <v>29</v>
      </c>
      <c r="E105" s="7">
        <v>86.5</v>
      </c>
      <c r="F105" s="6" t="s">
        <v>276</v>
      </c>
      <c r="G105" s="7">
        <v>89</v>
      </c>
      <c r="H105" s="7">
        <v>77</v>
      </c>
      <c r="I105" s="7">
        <v>89</v>
      </c>
      <c r="J105" s="7">
        <v>86</v>
      </c>
      <c r="K105" s="7">
        <v>89</v>
      </c>
      <c r="L105" s="7">
        <v>89</v>
      </c>
      <c r="M105" s="7">
        <v>84</v>
      </c>
      <c r="N105" s="7">
        <v>89</v>
      </c>
    </row>
    <row r="106" spans="1:14" x14ac:dyDescent="0.25">
      <c r="A106" s="7">
        <v>9386</v>
      </c>
      <c r="B106" t="s">
        <v>157</v>
      </c>
      <c r="C106" s="7" t="s">
        <v>167</v>
      </c>
      <c r="D106" s="7">
        <v>33</v>
      </c>
      <c r="E106" s="7">
        <v>88.94</v>
      </c>
      <c r="F106" s="6" t="s">
        <v>276</v>
      </c>
      <c r="G106" s="7">
        <v>94</v>
      </c>
      <c r="H106" s="7">
        <v>83.5</v>
      </c>
      <c r="I106" s="7">
        <v>94</v>
      </c>
      <c r="J106" s="7">
        <v>94</v>
      </c>
      <c r="K106" s="7">
        <v>94</v>
      </c>
      <c r="L106" s="7">
        <v>94</v>
      </c>
      <c r="M106" s="7">
        <v>88</v>
      </c>
      <c r="N106" s="7">
        <v>70</v>
      </c>
    </row>
    <row r="107" spans="1:14" x14ac:dyDescent="0.25">
      <c r="A107" s="7">
        <v>9371</v>
      </c>
      <c r="B107" t="s">
        <v>158</v>
      </c>
      <c r="C107" s="7" t="s">
        <v>167</v>
      </c>
      <c r="D107" s="7">
        <v>30</v>
      </c>
      <c r="E107" s="7">
        <v>86.8</v>
      </c>
      <c r="F107" s="6" t="s">
        <v>276</v>
      </c>
      <c r="G107" s="7">
        <v>90</v>
      </c>
      <c r="H107" s="7">
        <v>81</v>
      </c>
      <c r="I107" s="7">
        <v>90</v>
      </c>
      <c r="J107" s="7">
        <v>86.4</v>
      </c>
      <c r="K107" s="7">
        <v>90</v>
      </c>
      <c r="L107" s="7">
        <v>90</v>
      </c>
      <c r="M107" s="7">
        <v>89</v>
      </c>
      <c r="N107" s="7">
        <v>78</v>
      </c>
    </row>
    <row r="108" spans="1:14" x14ac:dyDescent="0.25">
      <c r="A108" s="7">
        <v>9466</v>
      </c>
      <c r="B108" t="s">
        <v>159</v>
      </c>
      <c r="C108" s="7" t="s">
        <v>167</v>
      </c>
      <c r="D108" s="7">
        <v>30</v>
      </c>
      <c r="E108" s="7">
        <v>88.38</v>
      </c>
      <c r="F108" s="6" t="s">
        <v>276</v>
      </c>
      <c r="G108" s="7">
        <v>91</v>
      </c>
      <c r="H108" s="7">
        <v>82</v>
      </c>
      <c r="I108" s="7">
        <v>91</v>
      </c>
      <c r="J108" s="7">
        <v>91</v>
      </c>
      <c r="K108" s="7">
        <v>91</v>
      </c>
      <c r="L108" s="7">
        <v>91</v>
      </c>
      <c r="M108" s="7">
        <v>79</v>
      </c>
      <c r="N108" s="7">
        <v>91</v>
      </c>
    </row>
    <row r="109" spans="1:14" x14ac:dyDescent="0.25">
      <c r="A109" s="7">
        <v>9393</v>
      </c>
      <c r="B109" t="s">
        <v>160</v>
      </c>
      <c r="C109" s="7" t="s">
        <v>167</v>
      </c>
      <c r="D109" s="7">
        <v>34</v>
      </c>
      <c r="E109" s="7">
        <v>90.25</v>
      </c>
      <c r="F109" s="6" t="s">
        <v>276</v>
      </c>
      <c r="G109" s="7">
        <v>94</v>
      </c>
      <c r="H109" s="7">
        <v>82</v>
      </c>
      <c r="I109" s="7">
        <v>94</v>
      </c>
      <c r="J109" s="7">
        <v>91</v>
      </c>
      <c r="K109" s="7">
        <v>94</v>
      </c>
      <c r="L109" s="7">
        <v>94</v>
      </c>
      <c r="M109" s="7">
        <v>91</v>
      </c>
      <c r="N109" s="7">
        <v>82</v>
      </c>
    </row>
    <row r="110" spans="1:14" x14ac:dyDescent="0.25">
      <c r="A110" s="7">
        <v>9384</v>
      </c>
      <c r="B110" t="s">
        <v>161</v>
      </c>
      <c r="C110" s="7" t="s">
        <v>167</v>
      </c>
      <c r="D110" s="7">
        <v>37</v>
      </c>
      <c r="E110" s="7">
        <v>94.4</v>
      </c>
      <c r="F110" s="6" t="s">
        <v>276</v>
      </c>
      <c r="G110" s="7">
        <v>92</v>
      </c>
      <c r="H110" s="7">
        <v>97</v>
      </c>
      <c r="I110" s="7">
        <v>97</v>
      </c>
      <c r="J110" s="7">
        <v>92.2</v>
      </c>
      <c r="K110" s="7">
        <v>87</v>
      </c>
      <c r="L110" s="7">
        <v>97</v>
      </c>
      <c r="M110" s="7">
        <v>96</v>
      </c>
      <c r="N110" s="7">
        <v>97</v>
      </c>
    </row>
    <row r="111" spans="1:14" x14ac:dyDescent="0.25">
      <c r="A111" s="7">
        <v>9368</v>
      </c>
      <c r="B111" t="s">
        <v>162</v>
      </c>
      <c r="C111" s="7" t="s">
        <v>167</v>
      </c>
      <c r="D111" s="7">
        <v>38</v>
      </c>
      <c r="E111" s="7">
        <v>95.9</v>
      </c>
      <c r="F111" s="6" t="s">
        <v>276</v>
      </c>
      <c r="G111" s="7">
        <v>98</v>
      </c>
      <c r="H111" s="7">
        <v>89</v>
      </c>
      <c r="I111" s="7">
        <v>98</v>
      </c>
      <c r="J111" s="7">
        <v>93.2</v>
      </c>
      <c r="K111" s="7">
        <v>98</v>
      </c>
      <c r="L111" s="7">
        <v>98</v>
      </c>
      <c r="M111" s="7">
        <v>95</v>
      </c>
      <c r="N111" s="7">
        <v>98</v>
      </c>
    </row>
    <row r="112" spans="1:14" x14ac:dyDescent="0.25">
      <c r="A112" s="7">
        <v>9373</v>
      </c>
      <c r="B112" t="s">
        <v>163</v>
      </c>
      <c r="C112" s="7" t="s">
        <v>167</v>
      </c>
      <c r="D112" s="7">
        <v>30</v>
      </c>
      <c r="E112" s="7">
        <v>85.78</v>
      </c>
      <c r="F112" s="6" t="s">
        <v>276</v>
      </c>
      <c r="G112" s="7">
        <v>90</v>
      </c>
      <c r="H112" s="7">
        <v>81</v>
      </c>
      <c r="I112" s="7">
        <v>90</v>
      </c>
      <c r="J112" s="7">
        <v>85.2</v>
      </c>
      <c r="K112" s="7">
        <v>90</v>
      </c>
      <c r="L112" s="7">
        <v>90</v>
      </c>
      <c r="M112" s="7">
        <v>82</v>
      </c>
      <c r="N112" s="7">
        <v>78</v>
      </c>
    </row>
    <row r="113" spans="1:14" x14ac:dyDescent="0.25">
      <c r="A113" s="7">
        <v>9358</v>
      </c>
      <c r="B113" t="s">
        <v>164</v>
      </c>
      <c r="C113" s="7" t="s">
        <v>167</v>
      </c>
      <c r="D113" s="7">
        <v>29</v>
      </c>
      <c r="E113" s="7">
        <v>83.25</v>
      </c>
      <c r="F113" s="6" t="s">
        <v>276</v>
      </c>
      <c r="G113" s="7">
        <v>89</v>
      </c>
      <c r="H113" s="7">
        <v>70</v>
      </c>
      <c r="I113" s="7">
        <v>89</v>
      </c>
      <c r="J113" s="7">
        <v>89</v>
      </c>
      <c r="K113" s="7">
        <v>89</v>
      </c>
      <c r="L113" s="7">
        <v>89</v>
      </c>
      <c r="M113" s="7">
        <v>74</v>
      </c>
      <c r="N113" s="7">
        <v>77</v>
      </c>
    </row>
    <row r="114" spans="1:14" x14ac:dyDescent="0.25">
      <c r="A114" s="7">
        <v>9398</v>
      </c>
      <c r="B114" t="s">
        <v>165</v>
      </c>
      <c r="C114" s="7" t="s">
        <v>167</v>
      </c>
      <c r="D114" s="7">
        <v>33</v>
      </c>
      <c r="E114" s="7">
        <v>86.13</v>
      </c>
      <c r="F114" s="6" t="s">
        <v>276</v>
      </c>
      <c r="G114" s="7">
        <v>93</v>
      </c>
      <c r="H114" s="7">
        <v>70</v>
      </c>
      <c r="I114" s="7">
        <v>83</v>
      </c>
      <c r="J114" s="7">
        <v>87</v>
      </c>
      <c r="K114" s="7">
        <v>93</v>
      </c>
      <c r="L114" s="7">
        <v>93</v>
      </c>
      <c r="M114" s="7">
        <v>77</v>
      </c>
      <c r="N114" s="7">
        <v>93</v>
      </c>
    </row>
    <row r="115" spans="1:14" x14ac:dyDescent="0.25">
      <c r="A115" s="7">
        <v>9367</v>
      </c>
      <c r="B115" t="s">
        <v>166</v>
      </c>
      <c r="C115" s="7" t="s">
        <v>167</v>
      </c>
      <c r="D115" s="7">
        <v>35</v>
      </c>
      <c r="E115" s="7">
        <v>92.88</v>
      </c>
      <c r="F115" s="6" t="s">
        <v>276</v>
      </c>
      <c r="G115" s="7">
        <v>95</v>
      </c>
      <c r="H115" s="7">
        <v>86</v>
      </c>
      <c r="I115" s="7">
        <v>95</v>
      </c>
      <c r="J115" s="7">
        <v>89</v>
      </c>
      <c r="K115" s="7">
        <v>95</v>
      </c>
      <c r="L115" s="7">
        <v>95</v>
      </c>
      <c r="M115" s="7">
        <v>93</v>
      </c>
      <c r="N115" s="7">
        <v>95</v>
      </c>
    </row>
    <row r="116" spans="1:14" x14ac:dyDescent="0.25">
      <c r="A116" s="7">
        <v>9476</v>
      </c>
      <c r="B116" t="s">
        <v>48</v>
      </c>
      <c r="C116" s="7" t="s">
        <v>90</v>
      </c>
      <c r="D116" s="7">
        <v>21</v>
      </c>
      <c r="E116" s="7">
        <v>74.400000000000006</v>
      </c>
      <c r="F116" s="6" t="s">
        <v>276</v>
      </c>
      <c r="G116" s="7">
        <v>81</v>
      </c>
      <c r="H116" s="7">
        <v>70</v>
      </c>
      <c r="I116" s="7">
        <v>81</v>
      </c>
      <c r="J116" s="7">
        <v>76</v>
      </c>
      <c r="K116" s="7">
        <v>70</v>
      </c>
      <c r="L116" s="7">
        <v>70</v>
      </c>
      <c r="M116" s="7">
        <v>71</v>
      </c>
      <c r="N116" s="7">
        <v>76</v>
      </c>
    </row>
    <row r="117" spans="1:14" x14ac:dyDescent="0.25">
      <c r="A117" s="7">
        <v>9356</v>
      </c>
      <c r="B117" t="s">
        <v>49</v>
      </c>
      <c r="C117" s="7" t="s">
        <v>90</v>
      </c>
      <c r="D117" s="7">
        <v>23</v>
      </c>
      <c r="E117" s="7">
        <v>76.400000000000006</v>
      </c>
      <c r="F117" s="6" t="s">
        <v>276</v>
      </c>
      <c r="G117" s="7">
        <v>70</v>
      </c>
      <c r="H117" s="7">
        <v>83</v>
      </c>
      <c r="I117" s="7">
        <v>83</v>
      </c>
      <c r="J117" s="7">
        <v>83</v>
      </c>
      <c r="K117" s="7">
        <v>70</v>
      </c>
      <c r="L117" s="7">
        <v>71</v>
      </c>
      <c r="M117" s="7">
        <v>70</v>
      </c>
      <c r="N117" s="7">
        <v>81</v>
      </c>
    </row>
    <row r="118" spans="1:14" x14ac:dyDescent="0.25">
      <c r="A118" s="7">
        <v>9336</v>
      </c>
      <c r="B118" t="s">
        <v>50</v>
      </c>
      <c r="C118" s="7" t="s">
        <v>90</v>
      </c>
      <c r="D118" s="7">
        <v>28</v>
      </c>
      <c r="E118" s="7">
        <v>86.6</v>
      </c>
      <c r="F118" s="6" t="s">
        <v>276</v>
      </c>
      <c r="G118" s="7">
        <v>88</v>
      </c>
      <c r="H118" s="7">
        <v>88</v>
      </c>
      <c r="I118" s="7">
        <v>88</v>
      </c>
      <c r="J118" s="7">
        <v>88</v>
      </c>
      <c r="K118" s="7">
        <v>87</v>
      </c>
      <c r="L118" s="7">
        <v>84.8</v>
      </c>
      <c r="M118" s="7">
        <v>88</v>
      </c>
      <c r="N118" s="7">
        <v>81</v>
      </c>
    </row>
    <row r="119" spans="1:14" x14ac:dyDescent="0.25">
      <c r="A119" s="7">
        <v>9351</v>
      </c>
      <c r="B119" t="s">
        <v>51</v>
      </c>
      <c r="C119" s="7" t="s">
        <v>90</v>
      </c>
      <c r="D119" s="7">
        <v>0</v>
      </c>
      <c r="E119" s="7">
        <v>0</v>
      </c>
      <c r="F119" s="15" t="s">
        <v>274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</row>
    <row r="120" spans="1:14" x14ac:dyDescent="0.25">
      <c r="A120" s="7">
        <v>9357</v>
      </c>
      <c r="B120" t="s">
        <v>52</v>
      </c>
      <c r="C120" s="7" t="s">
        <v>90</v>
      </c>
      <c r="D120" s="7">
        <v>26</v>
      </c>
      <c r="E120" s="7">
        <v>83.3</v>
      </c>
      <c r="F120" s="6" t="s">
        <v>276</v>
      </c>
      <c r="G120" s="7">
        <v>86</v>
      </c>
      <c r="H120" s="7">
        <v>83</v>
      </c>
      <c r="I120" s="7">
        <v>86</v>
      </c>
      <c r="J120" s="7">
        <v>86</v>
      </c>
      <c r="K120" s="7">
        <v>84</v>
      </c>
      <c r="L120" s="7">
        <v>74.099999999999994</v>
      </c>
      <c r="M120" s="7">
        <v>86</v>
      </c>
      <c r="N120" s="7">
        <v>81</v>
      </c>
    </row>
    <row r="121" spans="1:14" x14ac:dyDescent="0.25">
      <c r="A121" s="7">
        <v>9346</v>
      </c>
      <c r="B121" t="s">
        <v>53</v>
      </c>
      <c r="C121" s="7" t="s">
        <v>90</v>
      </c>
      <c r="D121" s="7">
        <v>34</v>
      </c>
      <c r="E121" s="7">
        <v>87.5</v>
      </c>
      <c r="F121" s="6" t="s">
        <v>276</v>
      </c>
      <c r="G121" s="7">
        <v>94</v>
      </c>
      <c r="H121" s="7">
        <v>88</v>
      </c>
      <c r="I121" s="7">
        <v>94</v>
      </c>
      <c r="J121" s="7">
        <v>94</v>
      </c>
      <c r="K121" s="7">
        <v>84</v>
      </c>
      <c r="L121" s="7">
        <v>89.2</v>
      </c>
      <c r="M121" s="7">
        <v>70</v>
      </c>
      <c r="N121" s="7">
        <v>87</v>
      </c>
    </row>
    <row r="122" spans="1:14" x14ac:dyDescent="0.25">
      <c r="A122" s="7">
        <v>9381</v>
      </c>
      <c r="B122" t="s">
        <v>89</v>
      </c>
      <c r="C122" s="7" t="s">
        <v>90</v>
      </c>
      <c r="D122" s="7">
        <v>33</v>
      </c>
      <c r="E122" s="7">
        <v>87.4</v>
      </c>
      <c r="F122" s="6" t="s">
        <v>276</v>
      </c>
      <c r="G122" s="7">
        <v>81</v>
      </c>
      <c r="H122" s="7">
        <v>93</v>
      </c>
      <c r="I122" s="7" t="s">
        <v>271</v>
      </c>
      <c r="J122" s="7">
        <v>93</v>
      </c>
      <c r="K122" s="7">
        <v>93</v>
      </c>
      <c r="L122" s="7">
        <v>73.2</v>
      </c>
      <c r="M122" s="7" t="s">
        <v>271</v>
      </c>
      <c r="N122" s="7">
        <v>91</v>
      </c>
    </row>
    <row r="123" spans="1:14" x14ac:dyDescent="0.25">
      <c r="A123" s="7">
        <v>9340</v>
      </c>
      <c r="B123" t="s">
        <v>54</v>
      </c>
      <c r="C123" s="7" t="s">
        <v>90</v>
      </c>
      <c r="D123" s="7">
        <v>29</v>
      </c>
      <c r="E123" s="7">
        <v>83.6</v>
      </c>
      <c r="F123" s="6" t="s">
        <v>276</v>
      </c>
      <c r="G123" s="7">
        <v>89</v>
      </c>
      <c r="H123" s="7">
        <v>82</v>
      </c>
      <c r="I123" s="7">
        <v>89</v>
      </c>
      <c r="J123" s="7">
        <v>89</v>
      </c>
      <c r="K123" s="7">
        <v>89</v>
      </c>
      <c r="L123" s="7">
        <v>78.7</v>
      </c>
      <c r="M123" s="7">
        <v>70</v>
      </c>
      <c r="N123" s="7">
        <v>82</v>
      </c>
    </row>
    <row r="124" spans="1:14" x14ac:dyDescent="0.25">
      <c r="A124" s="7">
        <v>9352</v>
      </c>
      <c r="B124" t="s">
        <v>55</v>
      </c>
      <c r="C124" s="7" t="s">
        <v>90</v>
      </c>
      <c r="D124" s="7">
        <v>0</v>
      </c>
      <c r="E124" s="7">
        <v>0</v>
      </c>
      <c r="F124" s="15" t="s">
        <v>274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</row>
    <row r="125" spans="1:14" x14ac:dyDescent="0.25">
      <c r="A125" s="7">
        <v>9472</v>
      </c>
      <c r="B125" t="s">
        <v>56</v>
      </c>
      <c r="C125" s="7" t="s">
        <v>90</v>
      </c>
      <c r="D125" s="7">
        <v>23</v>
      </c>
      <c r="E125" s="7">
        <v>75.599999999999994</v>
      </c>
      <c r="F125" s="6" t="s">
        <v>276</v>
      </c>
      <c r="G125" s="7">
        <v>71</v>
      </c>
      <c r="H125" s="7">
        <v>70</v>
      </c>
      <c r="I125" s="7">
        <v>83</v>
      </c>
      <c r="J125" s="7">
        <v>83</v>
      </c>
      <c r="K125" s="7">
        <v>73.5</v>
      </c>
      <c r="L125" s="7">
        <v>70</v>
      </c>
      <c r="M125" s="7">
        <v>83</v>
      </c>
      <c r="N125" s="7">
        <v>71</v>
      </c>
    </row>
    <row r="126" spans="1:14" x14ac:dyDescent="0.25">
      <c r="A126" s="7">
        <v>9477</v>
      </c>
      <c r="B126" t="s">
        <v>57</v>
      </c>
      <c r="C126" s="7" t="s">
        <v>90</v>
      </c>
      <c r="D126" s="7">
        <v>29</v>
      </c>
      <c r="E126" s="7">
        <v>82.2</v>
      </c>
      <c r="F126" s="6" t="s">
        <v>276</v>
      </c>
      <c r="G126" s="7">
        <v>89</v>
      </c>
      <c r="H126" s="7">
        <v>83</v>
      </c>
      <c r="I126" s="7">
        <v>89</v>
      </c>
      <c r="J126" s="7">
        <v>89</v>
      </c>
      <c r="K126" s="7">
        <v>89</v>
      </c>
      <c r="L126" s="7">
        <v>70.599999999999994</v>
      </c>
      <c r="M126" s="7">
        <v>70</v>
      </c>
      <c r="N126" s="7">
        <v>78</v>
      </c>
    </row>
    <row r="127" spans="1:14" x14ac:dyDescent="0.25">
      <c r="A127" s="7">
        <v>9335</v>
      </c>
      <c r="B127" t="s">
        <v>58</v>
      </c>
      <c r="C127" s="7" t="s">
        <v>90</v>
      </c>
      <c r="D127" s="7">
        <v>19</v>
      </c>
      <c r="E127" s="7">
        <v>73</v>
      </c>
      <c r="F127" s="6" t="s">
        <v>276</v>
      </c>
      <c r="G127" s="7">
        <v>70</v>
      </c>
      <c r="H127" s="7">
        <v>79</v>
      </c>
      <c r="I127" s="7">
        <v>79</v>
      </c>
      <c r="J127" s="7">
        <v>70</v>
      </c>
      <c r="K127" s="7">
        <v>70</v>
      </c>
      <c r="L127" s="7">
        <v>70</v>
      </c>
      <c r="M127" s="7">
        <v>70</v>
      </c>
      <c r="N127" s="7">
        <v>76</v>
      </c>
    </row>
    <row r="128" spans="1:14" x14ac:dyDescent="0.25">
      <c r="A128" s="7">
        <v>9361</v>
      </c>
      <c r="B128" t="s">
        <v>59</v>
      </c>
      <c r="C128" s="7" t="s">
        <v>90</v>
      </c>
      <c r="D128" s="7">
        <v>25</v>
      </c>
      <c r="E128" s="7">
        <v>78</v>
      </c>
      <c r="F128" s="6" t="s">
        <v>276</v>
      </c>
      <c r="G128" s="7">
        <v>73</v>
      </c>
      <c r="H128" s="7">
        <v>73</v>
      </c>
      <c r="I128" s="7">
        <v>85</v>
      </c>
      <c r="J128" s="7">
        <v>85</v>
      </c>
      <c r="K128" s="7">
        <v>85</v>
      </c>
      <c r="L128" s="7">
        <v>70</v>
      </c>
      <c r="M128" s="7">
        <v>70</v>
      </c>
      <c r="N128" s="7">
        <v>83</v>
      </c>
    </row>
    <row r="129" spans="1:14" x14ac:dyDescent="0.25">
      <c r="A129" s="7">
        <v>9344</v>
      </c>
      <c r="B129" t="s">
        <v>60</v>
      </c>
      <c r="C129" s="7" t="s">
        <v>90</v>
      </c>
      <c r="D129" s="7">
        <v>22</v>
      </c>
      <c r="E129" s="7">
        <v>77.900000000000006</v>
      </c>
      <c r="F129" s="6" t="s">
        <v>276</v>
      </c>
      <c r="G129" s="7">
        <v>82</v>
      </c>
      <c r="H129" s="7">
        <v>82</v>
      </c>
      <c r="I129" s="7">
        <v>82</v>
      </c>
      <c r="J129" s="7">
        <v>82</v>
      </c>
      <c r="K129" s="7">
        <v>72</v>
      </c>
      <c r="L129" s="7">
        <v>70</v>
      </c>
      <c r="M129" s="7">
        <v>72</v>
      </c>
      <c r="N129" s="7">
        <v>81</v>
      </c>
    </row>
    <row r="130" spans="1:14" x14ac:dyDescent="0.25">
      <c r="A130" s="7">
        <v>9331</v>
      </c>
      <c r="B130" t="s">
        <v>61</v>
      </c>
      <c r="C130" s="7" t="s">
        <v>90</v>
      </c>
      <c r="D130" s="7">
        <v>28</v>
      </c>
      <c r="E130" s="7">
        <v>80.7</v>
      </c>
      <c r="F130" s="6" t="s">
        <v>276</v>
      </c>
      <c r="G130" s="7">
        <v>88</v>
      </c>
      <c r="H130" s="7">
        <v>88</v>
      </c>
      <c r="I130" s="7">
        <v>88</v>
      </c>
      <c r="J130" s="7">
        <v>88</v>
      </c>
      <c r="K130" s="7">
        <v>75.5</v>
      </c>
      <c r="L130" s="7">
        <v>70.099999999999994</v>
      </c>
      <c r="M130" s="7">
        <v>78</v>
      </c>
      <c r="N130" s="7">
        <v>70</v>
      </c>
    </row>
    <row r="131" spans="1:14" x14ac:dyDescent="0.25">
      <c r="A131" s="7">
        <v>9334</v>
      </c>
      <c r="B131" t="s">
        <v>62</v>
      </c>
      <c r="C131" s="7" t="s">
        <v>90</v>
      </c>
      <c r="D131" s="7">
        <v>32</v>
      </c>
      <c r="E131" s="7">
        <v>89.9</v>
      </c>
      <c r="F131" s="6" t="s">
        <v>276</v>
      </c>
      <c r="G131" s="7">
        <v>92</v>
      </c>
      <c r="H131" s="7">
        <v>92</v>
      </c>
      <c r="I131" s="7">
        <v>92</v>
      </c>
      <c r="J131" s="7">
        <v>92</v>
      </c>
      <c r="K131" s="7">
        <v>84.5</v>
      </c>
      <c r="L131" s="7">
        <v>86.6</v>
      </c>
      <c r="M131" s="7">
        <v>92</v>
      </c>
      <c r="N131" s="7">
        <v>88</v>
      </c>
    </row>
    <row r="132" spans="1:14" x14ac:dyDescent="0.25">
      <c r="A132" s="7">
        <v>9480</v>
      </c>
      <c r="B132" t="s">
        <v>63</v>
      </c>
      <c r="C132" s="7" t="s">
        <v>90</v>
      </c>
      <c r="D132" s="7">
        <v>0</v>
      </c>
      <c r="E132" s="7">
        <v>0</v>
      </c>
      <c r="F132" s="15" t="s">
        <v>274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</row>
    <row r="133" spans="1:14" x14ac:dyDescent="0.25">
      <c r="A133" s="7">
        <v>9355</v>
      </c>
      <c r="B133" t="s">
        <v>64</v>
      </c>
      <c r="C133" s="7" t="s">
        <v>90</v>
      </c>
      <c r="D133" s="7">
        <v>24</v>
      </c>
      <c r="E133" s="7">
        <v>79</v>
      </c>
      <c r="F133" s="6" t="s">
        <v>276</v>
      </c>
      <c r="G133" s="7">
        <v>84</v>
      </c>
      <c r="H133" s="7">
        <v>84</v>
      </c>
      <c r="I133" s="7">
        <v>84</v>
      </c>
      <c r="J133" s="7">
        <v>84</v>
      </c>
      <c r="K133" s="7">
        <v>71.5</v>
      </c>
      <c r="L133" s="7">
        <v>70.8</v>
      </c>
      <c r="M133" s="7">
        <v>70</v>
      </c>
      <c r="N133" s="7">
        <v>84</v>
      </c>
    </row>
    <row r="134" spans="1:14" x14ac:dyDescent="0.25">
      <c r="A134" s="7">
        <v>9343</v>
      </c>
      <c r="B134" t="s">
        <v>65</v>
      </c>
      <c r="C134" s="7" t="s">
        <v>90</v>
      </c>
      <c r="D134" s="7">
        <v>30</v>
      </c>
      <c r="E134" s="7">
        <v>76.400000000000006</v>
      </c>
      <c r="F134" s="6" t="s">
        <v>276</v>
      </c>
      <c r="G134" s="7">
        <v>90</v>
      </c>
      <c r="H134" s="7">
        <v>90</v>
      </c>
      <c r="I134" s="7">
        <v>90</v>
      </c>
      <c r="J134" s="7">
        <v>90</v>
      </c>
      <c r="K134" s="7">
        <v>77</v>
      </c>
      <c r="L134" s="7">
        <v>74.5</v>
      </c>
      <c r="M134" s="7">
        <v>90</v>
      </c>
      <c r="N134" s="7">
        <v>90</v>
      </c>
    </row>
    <row r="135" spans="1:14" x14ac:dyDescent="0.25">
      <c r="A135" s="7">
        <v>9349</v>
      </c>
      <c r="B135" t="s">
        <v>66</v>
      </c>
      <c r="C135" s="7" t="s">
        <v>90</v>
      </c>
      <c r="D135" s="7">
        <v>27</v>
      </c>
      <c r="E135" s="7">
        <v>78.400000000000006</v>
      </c>
      <c r="F135" s="6" t="s">
        <v>276</v>
      </c>
      <c r="G135" s="7">
        <v>70</v>
      </c>
      <c r="H135" s="7">
        <v>84</v>
      </c>
      <c r="I135" s="7">
        <v>87</v>
      </c>
      <c r="J135" s="7">
        <v>87</v>
      </c>
      <c r="K135" s="7">
        <v>76</v>
      </c>
      <c r="L135" s="7">
        <v>70.5</v>
      </c>
      <c r="M135" s="7">
        <v>77</v>
      </c>
      <c r="N135" s="7">
        <v>76</v>
      </c>
    </row>
    <row r="136" spans="1:14" x14ac:dyDescent="0.25">
      <c r="A136" s="7">
        <v>9347</v>
      </c>
      <c r="B136" t="s">
        <v>67</v>
      </c>
      <c r="C136" s="7" t="s">
        <v>90</v>
      </c>
      <c r="D136" s="7">
        <v>26</v>
      </c>
      <c r="E136" s="7">
        <v>81.099999999999994</v>
      </c>
      <c r="F136" s="6" t="s">
        <v>276</v>
      </c>
      <c r="G136" s="7">
        <v>74</v>
      </c>
      <c r="H136" s="7">
        <v>86</v>
      </c>
      <c r="I136" s="7">
        <v>86</v>
      </c>
      <c r="J136" s="7">
        <v>86</v>
      </c>
      <c r="K136" s="7">
        <v>76.5</v>
      </c>
      <c r="L136" s="7">
        <v>76</v>
      </c>
      <c r="M136" s="7">
        <v>86</v>
      </c>
      <c r="N136" s="7">
        <v>78</v>
      </c>
    </row>
    <row r="137" spans="1:14" x14ac:dyDescent="0.25">
      <c r="A137" s="7">
        <v>9359</v>
      </c>
      <c r="B137" t="s">
        <v>68</v>
      </c>
      <c r="C137" s="7" t="s">
        <v>90</v>
      </c>
      <c r="D137" s="7">
        <v>23</v>
      </c>
      <c r="E137" s="7">
        <v>75.400000000000006</v>
      </c>
      <c r="F137" s="6" t="s">
        <v>276</v>
      </c>
      <c r="G137" s="7">
        <v>71</v>
      </c>
      <c r="H137" s="7">
        <v>83</v>
      </c>
      <c r="I137" s="7">
        <v>83</v>
      </c>
      <c r="J137" s="7">
        <v>73</v>
      </c>
      <c r="K137" s="7">
        <v>83</v>
      </c>
      <c r="L137" s="7">
        <v>70</v>
      </c>
      <c r="M137" s="7">
        <v>70</v>
      </c>
      <c r="N137" s="7">
        <v>70</v>
      </c>
    </row>
    <row r="138" spans="1:14" x14ac:dyDescent="0.25">
      <c r="A138" s="7">
        <v>9473</v>
      </c>
      <c r="B138" t="s">
        <v>69</v>
      </c>
      <c r="C138" s="7" t="s">
        <v>90</v>
      </c>
      <c r="D138" s="7">
        <v>0</v>
      </c>
      <c r="E138" s="7">
        <v>0</v>
      </c>
      <c r="F138" s="15" t="s">
        <v>274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</row>
    <row r="139" spans="1:14" x14ac:dyDescent="0.25">
      <c r="A139" s="7">
        <v>9353</v>
      </c>
      <c r="B139" t="s">
        <v>70</v>
      </c>
      <c r="C139" s="7" t="s">
        <v>90</v>
      </c>
      <c r="D139" s="7">
        <v>0</v>
      </c>
      <c r="E139" s="7">
        <v>0</v>
      </c>
      <c r="F139" s="15" t="s">
        <v>274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</row>
    <row r="140" spans="1:14" x14ac:dyDescent="0.25">
      <c r="A140" s="6">
        <v>9338</v>
      </c>
      <c r="B140" t="s">
        <v>71</v>
      </c>
      <c r="C140" s="7" t="s">
        <v>90</v>
      </c>
      <c r="D140" s="7">
        <v>29</v>
      </c>
      <c r="E140" s="7">
        <v>77</v>
      </c>
      <c r="F140" s="6" t="s">
        <v>276</v>
      </c>
      <c r="G140" s="7">
        <v>70</v>
      </c>
      <c r="H140" s="7" t="s">
        <v>271</v>
      </c>
      <c r="I140" s="7" t="s">
        <v>271</v>
      </c>
      <c r="J140" s="7">
        <v>89</v>
      </c>
      <c r="K140" s="7">
        <v>79</v>
      </c>
      <c r="L140" s="7">
        <v>70</v>
      </c>
      <c r="M140" s="7" t="s">
        <v>271</v>
      </c>
      <c r="N140" s="7" t="s">
        <v>271</v>
      </c>
    </row>
    <row r="141" spans="1:14" x14ac:dyDescent="0.25">
      <c r="A141" s="7">
        <v>9354</v>
      </c>
      <c r="B141" t="s">
        <v>72</v>
      </c>
      <c r="C141" s="7" t="s">
        <v>90</v>
      </c>
      <c r="D141" s="7">
        <v>23</v>
      </c>
      <c r="E141" s="7">
        <v>77.3</v>
      </c>
      <c r="F141" s="6" t="s">
        <v>276</v>
      </c>
      <c r="G141" s="7">
        <v>83</v>
      </c>
      <c r="H141" s="7">
        <v>78</v>
      </c>
      <c r="I141" s="7">
        <v>83</v>
      </c>
      <c r="J141" s="7">
        <v>83</v>
      </c>
      <c r="K141" s="7">
        <v>73.5</v>
      </c>
      <c r="L141" s="7">
        <v>70</v>
      </c>
      <c r="M141" s="7">
        <v>70</v>
      </c>
      <c r="N141" s="7">
        <v>78</v>
      </c>
    </row>
    <row r="142" spans="1:14" x14ac:dyDescent="0.25">
      <c r="B142" t="s">
        <v>73</v>
      </c>
      <c r="C142" s="7" t="s">
        <v>90</v>
      </c>
      <c r="D142" s="7">
        <v>0</v>
      </c>
      <c r="E142" s="7">
        <v>0</v>
      </c>
      <c r="F142" s="15" t="s">
        <v>274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</row>
    <row r="143" spans="1:14" x14ac:dyDescent="0.25">
      <c r="A143" s="7">
        <v>9457</v>
      </c>
      <c r="B143" t="s">
        <v>74</v>
      </c>
      <c r="C143" s="7" t="s">
        <v>90</v>
      </c>
      <c r="D143" s="7">
        <v>22</v>
      </c>
      <c r="E143" s="7">
        <v>76.3</v>
      </c>
      <c r="F143" s="6" t="s">
        <v>276</v>
      </c>
      <c r="G143" s="7">
        <v>82</v>
      </c>
      <c r="H143" s="7">
        <v>80</v>
      </c>
      <c r="I143" s="7">
        <v>70</v>
      </c>
      <c r="J143" s="7">
        <v>82</v>
      </c>
      <c r="K143" s="7">
        <v>74.5</v>
      </c>
      <c r="L143" s="7">
        <v>70</v>
      </c>
      <c r="M143" s="7">
        <v>82</v>
      </c>
      <c r="N143" s="7">
        <v>70</v>
      </c>
    </row>
    <row r="144" spans="1:14" x14ac:dyDescent="0.25">
      <c r="A144" s="7">
        <v>9475</v>
      </c>
      <c r="B144" t="s">
        <v>75</v>
      </c>
      <c r="C144" s="7" t="s">
        <v>90</v>
      </c>
      <c r="D144" s="7">
        <v>19</v>
      </c>
      <c r="E144" s="7">
        <v>72</v>
      </c>
      <c r="F144" s="6" t="s">
        <v>276</v>
      </c>
      <c r="G144" s="7">
        <v>70</v>
      </c>
      <c r="H144" s="7">
        <v>77</v>
      </c>
      <c r="I144" s="7">
        <v>79</v>
      </c>
      <c r="J144" s="7">
        <v>70</v>
      </c>
      <c r="K144" s="7">
        <v>70</v>
      </c>
      <c r="L144" s="7">
        <v>70</v>
      </c>
      <c r="M144" s="7">
        <v>70</v>
      </c>
      <c r="N144" s="7">
        <v>70</v>
      </c>
    </row>
    <row r="145" spans="1:14" x14ac:dyDescent="0.25">
      <c r="A145" s="7">
        <v>9342</v>
      </c>
      <c r="B145" t="s">
        <v>76</v>
      </c>
      <c r="C145" s="7" t="s">
        <v>90</v>
      </c>
      <c r="D145" s="7">
        <v>25</v>
      </c>
      <c r="E145" s="7">
        <v>77.900000000000006</v>
      </c>
      <c r="F145" s="6" t="s">
        <v>276</v>
      </c>
      <c r="G145" s="7">
        <v>79</v>
      </c>
      <c r="H145" s="7">
        <v>85</v>
      </c>
      <c r="I145" s="7">
        <v>85</v>
      </c>
      <c r="J145" s="7">
        <v>75</v>
      </c>
      <c r="K145" s="7">
        <v>72.5</v>
      </c>
      <c r="L145" s="7">
        <v>73</v>
      </c>
      <c r="M145" s="7">
        <v>75</v>
      </c>
      <c r="N145" s="7">
        <v>79</v>
      </c>
    </row>
    <row r="146" spans="1:14" x14ac:dyDescent="0.25">
      <c r="A146" s="7">
        <v>9337</v>
      </c>
      <c r="B146" t="s">
        <v>77</v>
      </c>
      <c r="C146" s="7" t="s">
        <v>90</v>
      </c>
      <c r="D146" s="7">
        <v>24</v>
      </c>
      <c r="E146" s="7">
        <v>80</v>
      </c>
      <c r="F146" s="6" t="s">
        <v>276</v>
      </c>
      <c r="G146" s="7">
        <v>72</v>
      </c>
      <c r="H146" s="7">
        <v>84</v>
      </c>
      <c r="I146" s="7">
        <v>84</v>
      </c>
      <c r="J146" s="7">
        <v>84</v>
      </c>
      <c r="K146" s="7">
        <v>74.5</v>
      </c>
      <c r="L146" s="7">
        <v>74.5</v>
      </c>
      <c r="M146" s="7">
        <v>84</v>
      </c>
      <c r="N146" s="7">
        <v>83</v>
      </c>
    </row>
    <row r="147" spans="1:14" x14ac:dyDescent="0.25">
      <c r="A147" s="7">
        <v>9339</v>
      </c>
      <c r="B147" t="s">
        <v>78</v>
      </c>
      <c r="C147" s="7" t="s">
        <v>90</v>
      </c>
      <c r="D147" s="7">
        <v>0</v>
      </c>
      <c r="E147" s="7">
        <v>0</v>
      </c>
      <c r="F147" s="15" t="s">
        <v>274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</row>
    <row r="148" spans="1:14" x14ac:dyDescent="0.25">
      <c r="A148" s="7">
        <v>9350</v>
      </c>
      <c r="B148" t="s">
        <v>79</v>
      </c>
      <c r="C148" s="7" t="s">
        <v>90</v>
      </c>
      <c r="D148" s="7">
        <v>21</v>
      </c>
      <c r="E148" s="7">
        <v>75.400000000000006</v>
      </c>
      <c r="F148" s="6" t="s">
        <v>276</v>
      </c>
      <c r="G148" s="7">
        <v>81</v>
      </c>
      <c r="H148" s="7">
        <v>77</v>
      </c>
      <c r="I148" s="7">
        <v>81</v>
      </c>
      <c r="J148" s="7">
        <v>81</v>
      </c>
      <c r="K148" s="7">
        <v>73.5</v>
      </c>
      <c r="L148" s="7">
        <v>70</v>
      </c>
      <c r="M148" s="7">
        <v>70</v>
      </c>
      <c r="N148" s="7">
        <v>70</v>
      </c>
    </row>
    <row r="149" spans="1:14" x14ac:dyDescent="0.25">
      <c r="A149" s="7">
        <v>9345</v>
      </c>
      <c r="B149" t="s">
        <v>80</v>
      </c>
      <c r="C149" s="7" t="s">
        <v>90</v>
      </c>
      <c r="D149" s="7">
        <v>29</v>
      </c>
      <c r="E149" s="7">
        <v>86.1</v>
      </c>
      <c r="F149" s="6" t="s">
        <v>276</v>
      </c>
      <c r="G149" s="7">
        <v>89</v>
      </c>
      <c r="H149" s="7">
        <v>89</v>
      </c>
      <c r="I149" s="7">
        <v>89</v>
      </c>
      <c r="J149" s="7">
        <v>89</v>
      </c>
      <c r="K149" s="7">
        <v>88</v>
      </c>
      <c r="L149" s="7">
        <v>76.7</v>
      </c>
      <c r="M149" s="7">
        <v>79</v>
      </c>
      <c r="N149" s="7">
        <v>89</v>
      </c>
    </row>
    <row r="150" spans="1:14" x14ac:dyDescent="0.25">
      <c r="A150" s="7">
        <v>9483</v>
      </c>
      <c r="B150" t="s">
        <v>81</v>
      </c>
      <c r="C150" s="7" t="s">
        <v>90</v>
      </c>
      <c r="D150" s="7">
        <v>23</v>
      </c>
      <c r="E150" s="7">
        <v>79.099999999999994</v>
      </c>
      <c r="F150" s="6" t="s">
        <v>276</v>
      </c>
      <c r="G150" s="7">
        <v>83</v>
      </c>
      <c r="H150" s="7">
        <v>79</v>
      </c>
      <c r="I150" s="7">
        <v>83</v>
      </c>
      <c r="J150" s="7">
        <v>83</v>
      </c>
      <c r="K150" s="7">
        <v>82</v>
      </c>
      <c r="L150" s="7">
        <v>70</v>
      </c>
      <c r="M150" s="7">
        <v>70</v>
      </c>
      <c r="N150" s="7">
        <v>83</v>
      </c>
    </row>
    <row r="151" spans="1:14" x14ac:dyDescent="0.25">
      <c r="A151" s="7">
        <v>9474</v>
      </c>
      <c r="B151" t="s">
        <v>82</v>
      </c>
      <c r="C151" s="7" t="s">
        <v>90</v>
      </c>
      <c r="D151" s="7">
        <v>22</v>
      </c>
      <c r="E151" s="7">
        <v>82</v>
      </c>
      <c r="F151" s="6" t="s">
        <v>276</v>
      </c>
      <c r="G151" s="7" t="s">
        <v>271</v>
      </c>
      <c r="H151" s="7" t="s">
        <v>271</v>
      </c>
      <c r="I151" s="7">
        <v>82</v>
      </c>
      <c r="J151" s="7">
        <v>82</v>
      </c>
      <c r="K151" s="7" t="s">
        <v>271</v>
      </c>
      <c r="L151" s="7" t="s">
        <v>271</v>
      </c>
      <c r="M151" s="7">
        <v>82</v>
      </c>
      <c r="N151" s="7" t="s">
        <v>271</v>
      </c>
    </row>
    <row r="152" spans="1:14" x14ac:dyDescent="0.25">
      <c r="A152" s="7">
        <v>9470</v>
      </c>
      <c r="B152" t="s">
        <v>83</v>
      </c>
      <c r="C152" s="7" t="s">
        <v>90</v>
      </c>
      <c r="D152" s="7">
        <v>20</v>
      </c>
      <c r="E152" s="7">
        <v>72.599999999999994</v>
      </c>
      <c r="F152" s="6" t="s">
        <v>276</v>
      </c>
      <c r="G152" s="7">
        <v>80</v>
      </c>
      <c r="H152" s="7">
        <v>80</v>
      </c>
      <c r="I152" s="7">
        <v>70</v>
      </c>
      <c r="J152" s="7">
        <v>70</v>
      </c>
      <c r="K152" s="7">
        <v>70</v>
      </c>
      <c r="L152" s="7">
        <v>71</v>
      </c>
      <c r="M152" s="7">
        <v>70</v>
      </c>
      <c r="N152" s="7">
        <v>70</v>
      </c>
    </row>
    <row r="153" spans="1:14" x14ac:dyDescent="0.25">
      <c r="A153" s="7">
        <v>9360</v>
      </c>
      <c r="B153" t="s">
        <v>84</v>
      </c>
      <c r="C153" s="7" t="s">
        <v>90</v>
      </c>
      <c r="D153" s="7">
        <v>27</v>
      </c>
      <c r="E153" s="7">
        <v>83.4</v>
      </c>
      <c r="F153" s="6" t="s">
        <v>276</v>
      </c>
      <c r="G153" s="7">
        <v>87</v>
      </c>
      <c r="H153" s="7">
        <v>87</v>
      </c>
      <c r="I153" s="7">
        <v>87</v>
      </c>
      <c r="J153" s="7">
        <v>87</v>
      </c>
      <c r="K153" s="7">
        <v>74</v>
      </c>
      <c r="L153" s="7">
        <v>71.400000000000006</v>
      </c>
      <c r="M153" s="7">
        <v>87</v>
      </c>
      <c r="N153" s="7">
        <v>87</v>
      </c>
    </row>
    <row r="154" spans="1:14" x14ac:dyDescent="0.25">
      <c r="A154" s="7">
        <v>9332</v>
      </c>
      <c r="B154" t="s">
        <v>85</v>
      </c>
      <c r="C154" s="7" t="s">
        <v>90</v>
      </c>
      <c r="D154" s="7">
        <v>28</v>
      </c>
      <c r="E154" s="7">
        <v>73.099999999999994</v>
      </c>
      <c r="F154" s="6" t="s">
        <v>276</v>
      </c>
      <c r="G154" s="7">
        <v>76</v>
      </c>
      <c r="H154" s="7">
        <v>70</v>
      </c>
      <c r="I154" s="7" t="s">
        <v>271</v>
      </c>
      <c r="J154" s="7">
        <v>73</v>
      </c>
      <c r="K154" s="7">
        <v>79.5</v>
      </c>
      <c r="L154" s="7">
        <v>70</v>
      </c>
      <c r="M154" s="7" t="s">
        <v>271</v>
      </c>
      <c r="N154" s="7">
        <v>70</v>
      </c>
    </row>
    <row r="155" spans="1:14" x14ac:dyDescent="0.25">
      <c r="A155" s="7">
        <v>9333</v>
      </c>
      <c r="B155" t="s">
        <v>86</v>
      </c>
      <c r="C155" s="7" t="s">
        <v>90</v>
      </c>
      <c r="D155" s="7">
        <v>38</v>
      </c>
      <c r="E155" s="7">
        <v>93.2</v>
      </c>
      <c r="F155" s="6" t="s">
        <v>276</v>
      </c>
      <c r="G155" s="7">
        <v>98</v>
      </c>
      <c r="H155" s="7">
        <v>98</v>
      </c>
      <c r="I155" s="7">
        <v>98</v>
      </c>
      <c r="J155" s="7">
        <v>98</v>
      </c>
      <c r="K155" s="7">
        <v>85</v>
      </c>
      <c r="L155" s="7">
        <v>89.3</v>
      </c>
      <c r="M155" s="7">
        <v>88</v>
      </c>
      <c r="N155" s="7">
        <v>91</v>
      </c>
    </row>
    <row r="156" spans="1:14" x14ac:dyDescent="0.25">
      <c r="A156" s="7">
        <v>9478</v>
      </c>
      <c r="B156" t="s">
        <v>87</v>
      </c>
      <c r="C156" s="7" t="s">
        <v>90</v>
      </c>
      <c r="D156" s="7">
        <v>19</v>
      </c>
      <c r="E156" s="7">
        <v>75.599999999999994</v>
      </c>
      <c r="F156" s="6" t="s">
        <v>276</v>
      </c>
      <c r="G156" s="7">
        <v>70</v>
      </c>
      <c r="H156" s="7">
        <v>79</v>
      </c>
      <c r="I156" s="7">
        <v>79</v>
      </c>
      <c r="J156" s="7">
        <v>79</v>
      </c>
      <c r="K156" s="7">
        <v>79</v>
      </c>
      <c r="L156" s="7">
        <v>70</v>
      </c>
      <c r="M156" s="7">
        <v>79</v>
      </c>
      <c r="N156" s="7">
        <v>70</v>
      </c>
    </row>
    <row r="157" spans="1:14" x14ac:dyDescent="0.25">
      <c r="A157" s="7">
        <v>9348</v>
      </c>
      <c r="B157" t="s">
        <v>88</v>
      </c>
      <c r="C157" s="7" t="s">
        <v>90</v>
      </c>
      <c r="D157" s="7">
        <v>0</v>
      </c>
      <c r="E157" s="7">
        <v>0</v>
      </c>
      <c r="F157" s="15" t="s">
        <v>274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</row>
    <row r="158" spans="1:14" x14ac:dyDescent="0.25">
      <c r="A158" s="7">
        <v>9465</v>
      </c>
      <c r="B158" t="s">
        <v>168</v>
      </c>
      <c r="C158" s="7" t="s">
        <v>210</v>
      </c>
      <c r="D158" s="7">
        <v>28</v>
      </c>
      <c r="E158" s="7">
        <v>85.44</v>
      </c>
      <c r="F158" s="6" t="s">
        <v>276</v>
      </c>
      <c r="G158" s="7">
        <v>88</v>
      </c>
      <c r="H158" s="7">
        <v>70</v>
      </c>
      <c r="I158" s="7">
        <v>88</v>
      </c>
      <c r="J158" s="7">
        <v>88</v>
      </c>
      <c r="K158" s="7">
        <v>88</v>
      </c>
      <c r="L158" s="7">
        <v>88</v>
      </c>
      <c r="M158" s="7">
        <v>85.5</v>
      </c>
      <c r="N158" s="7">
        <v>88</v>
      </c>
    </row>
    <row r="159" spans="1:14" x14ac:dyDescent="0.25">
      <c r="A159" s="7">
        <v>9433</v>
      </c>
      <c r="B159" t="s">
        <v>169</v>
      </c>
      <c r="C159" s="7" t="s">
        <v>210</v>
      </c>
      <c r="D159" s="7">
        <v>0</v>
      </c>
      <c r="E159" s="7">
        <v>18.98</v>
      </c>
      <c r="F159" s="15" t="s">
        <v>274</v>
      </c>
      <c r="G159" s="7">
        <v>0</v>
      </c>
      <c r="H159" s="7">
        <v>9.3000000000000007</v>
      </c>
      <c r="I159" s="7">
        <v>47.5</v>
      </c>
      <c r="J159" s="7">
        <v>0</v>
      </c>
      <c r="K159" s="7">
        <v>25</v>
      </c>
      <c r="L159" s="7">
        <v>0</v>
      </c>
      <c r="M159" s="7">
        <v>60</v>
      </c>
      <c r="N159" s="7">
        <v>10</v>
      </c>
    </row>
    <row r="160" spans="1:14" x14ac:dyDescent="0.25">
      <c r="A160" s="7">
        <v>9413</v>
      </c>
      <c r="B160" t="s">
        <v>170</v>
      </c>
      <c r="C160" s="7" t="s">
        <v>210</v>
      </c>
      <c r="D160" s="7">
        <v>27</v>
      </c>
      <c r="E160" s="7">
        <v>83.81</v>
      </c>
      <c r="F160" s="6" t="s">
        <v>276</v>
      </c>
      <c r="G160" s="7">
        <v>87</v>
      </c>
      <c r="H160" s="7">
        <v>70</v>
      </c>
      <c r="I160" s="7">
        <v>84.5</v>
      </c>
      <c r="J160" s="7">
        <v>87</v>
      </c>
      <c r="K160" s="7">
        <v>87</v>
      </c>
      <c r="L160" s="7">
        <v>87</v>
      </c>
      <c r="M160" s="7">
        <v>87</v>
      </c>
      <c r="N160" s="7">
        <v>81</v>
      </c>
    </row>
    <row r="161" spans="1:14" x14ac:dyDescent="0.25">
      <c r="A161" s="7">
        <v>9429</v>
      </c>
      <c r="B161" t="s">
        <v>171</v>
      </c>
      <c r="C161" s="7" t="s">
        <v>210</v>
      </c>
      <c r="D161" s="7">
        <v>28</v>
      </c>
      <c r="E161" s="7">
        <v>86.5</v>
      </c>
      <c r="F161" s="6" t="s">
        <v>276</v>
      </c>
      <c r="G161" s="7">
        <v>88</v>
      </c>
      <c r="H161" s="7">
        <v>79</v>
      </c>
      <c r="I161" s="7">
        <v>88</v>
      </c>
      <c r="J161" s="7">
        <v>88</v>
      </c>
      <c r="K161" s="7">
        <v>88</v>
      </c>
      <c r="L161" s="7">
        <v>88</v>
      </c>
      <c r="M161" s="7">
        <v>88</v>
      </c>
      <c r="N161" s="7">
        <v>85</v>
      </c>
    </row>
    <row r="162" spans="1:14" x14ac:dyDescent="0.25">
      <c r="A162" s="7">
        <v>9403</v>
      </c>
      <c r="B162" t="s">
        <v>172</v>
      </c>
      <c r="C162" s="7" t="s">
        <v>210</v>
      </c>
      <c r="D162" s="7">
        <v>29</v>
      </c>
      <c r="E162" s="7">
        <v>85.75</v>
      </c>
      <c r="F162" s="6" t="s">
        <v>276</v>
      </c>
      <c r="G162" s="7">
        <v>89</v>
      </c>
      <c r="H162" s="7">
        <v>74</v>
      </c>
      <c r="I162" s="7">
        <v>89</v>
      </c>
      <c r="J162" s="7">
        <v>89</v>
      </c>
      <c r="K162" s="7">
        <v>89</v>
      </c>
      <c r="L162" s="7">
        <v>89</v>
      </c>
      <c r="M162" s="7">
        <v>79</v>
      </c>
      <c r="N162" s="7">
        <v>88</v>
      </c>
    </row>
    <row r="163" spans="1:14" x14ac:dyDescent="0.25">
      <c r="A163" s="7">
        <v>9406</v>
      </c>
      <c r="B163" t="s">
        <v>173</v>
      </c>
      <c r="C163" s="7" t="s">
        <v>210</v>
      </c>
      <c r="D163" s="7">
        <v>33</v>
      </c>
      <c r="E163" s="7">
        <v>91.88</v>
      </c>
      <c r="F163" s="6" t="s">
        <v>276</v>
      </c>
      <c r="G163" s="7">
        <v>93</v>
      </c>
      <c r="H163" s="7">
        <v>84</v>
      </c>
      <c r="I163" s="7">
        <v>93</v>
      </c>
      <c r="J163" s="7">
        <v>93</v>
      </c>
      <c r="K163" s="7">
        <v>93</v>
      </c>
      <c r="L163" s="7">
        <v>93</v>
      </c>
      <c r="M163" s="7">
        <v>93</v>
      </c>
      <c r="N163" s="7">
        <v>93</v>
      </c>
    </row>
    <row r="164" spans="1:14" x14ac:dyDescent="0.25">
      <c r="A164" s="7">
        <v>9341</v>
      </c>
      <c r="B164" t="s">
        <v>174</v>
      </c>
      <c r="C164" s="7" t="s">
        <v>210</v>
      </c>
      <c r="D164" s="7">
        <v>28</v>
      </c>
      <c r="E164" s="7">
        <v>83.69</v>
      </c>
      <c r="F164" s="6" t="s">
        <v>276</v>
      </c>
      <c r="G164" s="7">
        <v>88</v>
      </c>
      <c r="H164" s="7">
        <v>76</v>
      </c>
      <c r="I164" s="7">
        <v>85.5</v>
      </c>
      <c r="J164" s="7">
        <v>88</v>
      </c>
      <c r="K164" s="7">
        <v>78</v>
      </c>
      <c r="L164" s="7">
        <v>88</v>
      </c>
      <c r="M164" s="7">
        <v>83</v>
      </c>
      <c r="N164" s="7">
        <v>83</v>
      </c>
    </row>
    <row r="165" spans="1:14" x14ac:dyDescent="0.25">
      <c r="A165" s="7">
        <v>9425</v>
      </c>
      <c r="B165" t="s">
        <v>175</v>
      </c>
      <c r="C165" s="7" t="s">
        <v>210</v>
      </c>
      <c r="D165" s="7">
        <v>38</v>
      </c>
      <c r="E165" s="7">
        <v>95.88</v>
      </c>
      <c r="F165" s="6" t="s">
        <v>276</v>
      </c>
      <c r="G165" s="7">
        <v>100</v>
      </c>
      <c r="H165" s="7">
        <v>97</v>
      </c>
      <c r="I165" s="7">
        <v>100</v>
      </c>
      <c r="J165" s="7">
        <v>100</v>
      </c>
      <c r="K165" s="7">
        <v>100</v>
      </c>
      <c r="L165" s="7">
        <v>100</v>
      </c>
      <c r="M165" s="7">
        <v>100</v>
      </c>
      <c r="N165" s="7">
        <v>70</v>
      </c>
    </row>
    <row r="166" spans="1:14" x14ac:dyDescent="0.25">
      <c r="A166" s="7">
        <v>9402</v>
      </c>
      <c r="B166" t="s">
        <v>176</v>
      </c>
      <c r="C166" s="7" t="s">
        <v>210</v>
      </c>
      <c r="D166" s="7">
        <v>0</v>
      </c>
      <c r="E166" s="7">
        <v>6.38</v>
      </c>
      <c r="F166" s="15" t="s">
        <v>274</v>
      </c>
      <c r="G166" s="7">
        <v>0</v>
      </c>
      <c r="H166" s="7">
        <v>51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</row>
    <row r="167" spans="1:14" x14ac:dyDescent="0.25">
      <c r="A167" s="7">
        <v>9399</v>
      </c>
      <c r="B167" t="s">
        <v>177</v>
      </c>
      <c r="C167" s="7" t="s">
        <v>210</v>
      </c>
      <c r="D167" s="7">
        <v>31</v>
      </c>
      <c r="E167" s="7">
        <v>89.56</v>
      </c>
      <c r="F167" s="6" t="s">
        <v>276</v>
      </c>
      <c r="G167" s="7">
        <v>91</v>
      </c>
      <c r="H167" s="7">
        <v>82</v>
      </c>
      <c r="I167" s="7">
        <v>91</v>
      </c>
      <c r="J167" s="7">
        <v>91</v>
      </c>
      <c r="K167" s="7">
        <v>91</v>
      </c>
      <c r="L167" s="7">
        <v>91</v>
      </c>
      <c r="M167" s="7">
        <v>88.5</v>
      </c>
      <c r="N167" s="7">
        <v>91</v>
      </c>
    </row>
    <row r="168" spans="1:14" x14ac:dyDescent="0.25">
      <c r="A168" s="7">
        <v>9421</v>
      </c>
      <c r="B168" t="s">
        <v>178</v>
      </c>
      <c r="C168" s="7" t="s">
        <v>210</v>
      </c>
      <c r="D168" s="7">
        <v>36</v>
      </c>
      <c r="E168" s="7">
        <v>90.06</v>
      </c>
      <c r="F168" s="6" t="s">
        <v>276</v>
      </c>
      <c r="G168" s="7">
        <v>96</v>
      </c>
      <c r="H168" s="7">
        <v>85</v>
      </c>
      <c r="I168" s="7">
        <v>93.5</v>
      </c>
      <c r="J168" s="7">
        <v>96</v>
      </c>
      <c r="K168" s="7">
        <v>86</v>
      </c>
      <c r="L168" s="7">
        <v>96</v>
      </c>
      <c r="M168" s="7">
        <v>96</v>
      </c>
      <c r="N168" s="7">
        <v>72</v>
      </c>
    </row>
    <row r="169" spans="1:14" x14ac:dyDescent="0.25">
      <c r="A169" s="7">
        <v>9411</v>
      </c>
      <c r="B169" t="s">
        <v>179</v>
      </c>
      <c r="C169" s="7" t="s">
        <v>210</v>
      </c>
      <c r="D169" s="7">
        <v>25</v>
      </c>
      <c r="E169" s="7">
        <v>82.19</v>
      </c>
      <c r="F169" s="6" t="s">
        <v>276</v>
      </c>
      <c r="G169" s="7">
        <v>85</v>
      </c>
      <c r="H169" s="7">
        <v>75</v>
      </c>
      <c r="I169" s="7">
        <v>82.5</v>
      </c>
      <c r="J169" s="7">
        <v>85</v>
      </c>
      <c r="K169" s="7">
        <v>75</v>
      </c>
      <c r="L169" s="7">
        <v>85</v>
      </c>
      <c r="M169" s="7">
        <v>85</v>
      </c>
      <c r="N169" s="7">
        <v>85</v>
      </c>
    </row>
    <row r="170" spans="1:14" x14ac:dyDescent="0.25">
      <c r="A170" s="7">
        <v>9424</v>
      </c>
      <c r="B170" t="s">
        <v>180</v>
      </c>
      <c r="C170" s="7" t="s">
        <v>210</v>
      </c>
      <c r="D170" s="7">
        <v>28</v>
      </c>
      <c r="E170" s="7">
        <v>86.88</v>
      </c>
      <c r="F170" s="6" t="s">
        <v>276</v>
      </c>
      <c r="G170" s="7">
        <v>88</v>
      </c>
      <c r="H170" s="7">
        <v>86</v>
      </c>
      <c r="I170" s="7">
        <v>88</v>
      </c>
      <c r="J170" s="7">
        <v>88</v>
      </c>
      <c r="K170" s="7">
        <v>88</v>
      </c>
      <c r="L170" s="7">
        <v>88</v>
      </c>
      <c r="M170" s="7">
        <v>83</v>
      </c>
      <c r="N170" s="7">
        <v>86</v>
      </c>
    </row>
    <row r="171" spans="1:14" x14ac:dyDescent="0.25">
      <c r="A171" s="7">
        <v>9418</v>
      </c>
      <c r="B171" t="s">
        <v>181</v>
      </c>
      <c r="C171" s="7" t="s">
        <v>210</v>
      </c>
      <c r="D171" s="7">
        <v>33</v>
      </c>
      <c r="E171" s="7">
        <v>91.5</v>
      </c>
      <c r="F171" s="6" t="s">
        <v>276</v>
      </c>
      <c r="G171" s="7">
        <v>93</v>
      </c>
      <c r="H171" s="7">
        <v>81</v>
      </c>
      <c r="I171" s="7">
        <v>93</v>
      </c>
      <c r="J171" s="7">
        <v>93</v>
      </c>
      <c r="K171" s="7">
        <v>93</v>
      </c>
      <c r="L171" s="7">
        <v>93</v>
      </c>
      <c r="M171" s="7">
        <v>93</v>
      </c>
      <c r="N171" s="7">
        <v>93</v>
      </c>
    </row>
    <row r="172" spans="1:14" x14ac:dyDescent="0.25">
      <c r="A172" s="7">
        <v>9422</v>
      </c>
      <c r="B172" t="s">
        <v>182</v>
      </c>
      <c r="C172" s="7" t="s">
        <v>210</v>
      </c>
      <c r="D172" s="7">
        <v>34</v>
      </c>
      <c r="E172" s="7">
        <v>92.69</v>
      </c>
      <c r="F172" s="6" t="s">
        <v>276</v>
      </c>
      <c r="G172" s="7">
        <v>94</v>
      </c>
      <c r="H172" s="7">
        <v>86</v>
      </c>
      <c r="I172" s="7">
        <v>94</v>
      </c>
      <c r="J172" s="7">
        <v>94</v>
      </c>
      <c r="K172" s="7">
        <v>94</v>
      </c>
      <c r="L172" s="7">
        <v>94</v>
      </c>
      <c r="M172" s="7">
        <v>91.5</v>
      </c>
      <c r="N172" s="7">
        <v>94</v>
      </c>
    </row>
    <row r="173" spans="1:14" x14ac:dyDescent="0.25">
      <c r="A173" s="7">
        <v>9481</v>
      </c>
      <c r="B173" t="s">
        <v>183</v>
      </c>
      <c r="C173" s="7" t="s">
        <v>210</v>
      </c>
      <c r="D173" s="7">
        <v>29</v>
      </c>
      <c r="E173" s="7">
        <v>87</v>
      </c>
      <c r="F173" s="6" t="s">
        <v>276</v>
      </c>
      <c r="G173" s="7">
        <v>89</v>
      </c>
      <c r="H173" s="7">
        <v>81</v>
      </c>
      <c r="I173" s="7">
        <v>89</v>
      </c>
      <c r="J173" s="7">
        <v>89</v>
      </c>
      <c r="K173" s="7">
        <v>89</v>
      </c>
      <c r="L173" s="7">
        <v>89</v>
      </c>
      <c r="M173" s="7">
        <v>84</v>
      </c>
      <c r="N173" s="7">
        <v>86</v>
      </c>
    </row>
    <row r="174" spans="1:14" x14ac:dyDescent="0.25">
      <c r="A174" s="7">
        <v>9434</v>
      </c>
      <c r="B174" t="s">
        <v>184</v>
      </c>
      <c r="C174" s="7" t="s">
        <v>210</v>
      </c>
      <c r="D174" s="7">
        <v>36</v>
      </c>
      <c r="E174" s="7">
        <v>86.56</v>
      </c>
      <c r="F174" s="6" t="s">
        <v>276</v>
      </c>
      <c r="G174" s="7">
        <v>84</v>
      </c>
      <c r="H174" s="7">
        <v>88</v>
      </c>
      <c r="I174" s="7">
        <v>88.5</v>
      </c>
      <c r="J174" s="7">
        <v>96</v>
      </c>
      <c r="K174" s="7">
        <v>96</v>
      </c>
      <c r="L174" s="7">
        <v>84</v>
      </c>
      <c r="M174" s="7">
        <v>66</v>
      </c>
      <c r="N174" s="7">
        <v>90</v>
      </c>
    </row>
    <row r="175" spans="1:14" x14ac:dyDescent="0.25">
      <c r="A175" s="7">
        <v>9431</v>
      </c>
      <c r="B175" t="s">
        <v>185</v>
      </c>
      <c r="C175" s="7" t="s">
        <v>210</v>
      </c>
      <c r="D175" s="7">
        <v>33</v>
      </c>
      <c r="E175" s="7">
        <v>91.75</v>
      </c>
      <c r="F175" s="6" t="s">
        <v>276</v>
      </c>
      <c r="G175" s="7">
        <v>93</v>
      </c>
      <c r="H175" s="7">
        <v>83</v>
      </c>
      <c r="I175" s="7">
        <v>93</v>
      </c>
      <c r="J175" s="7">
        <v>93</v>
      </c>
      <c r="K175" s="7">
        <v>93</v>
      </c>
      <c r="L175" s="7">
        <v>93</v>
      </c>
      <c r="M175" s="7">
        <v>93</v>
      </c>
      <c r="N175" s="7">
        <v>93</v>
      </c>
    </row>
    <row r="176" spans="1:14" x14ac:dyDescent="0.25">
      <c r="A176" s="7">
        <v>9412</v>
      </c>
      <c r="B176" t="s">
        <v>186</v>
      </c>
      <c r="C176" s="7" t="s">
        <v>210</v>
      </c>
      <c r="D176" s="7">
        <v>28</v>
      </c>
      <c r="E176" s="7">
        <v>83.88</v>
      </c>
      <c r="F176" s="6" t="s">
        <v>276</v>
      </c>
      <c r="G176" s="7">
        <v>88</v>
      </c>
      <c r="H176" s="7">
        <v>73</v>
      </c>
      <c r="I176" s="7">
        <v>88</v>
      </c>
      <c r="J176" s="7">
        <v>88</v>
      </c>
      <c r="K176" s="7">
        <v>88</v>
      </c>
      <c r="L176" s="7">
        <v>88</v>
      </c>
      <c r="M176" s="7">
        <v>88</v>
      </c>
      <c r="N176" s="7">
        <v>70</v>
      </c>
    </row>
    <row r="177" spans="1:14" x14ac:dyDescent="0.25">
      <c r="A177" s="7">
        <v>9467</v>
      </c>
      <c r="B177" t="s">
        <v>187</v>
      </c>
      <c r="C177" s="7" t="s">
        <v>210</v>
      </c>
      <c r="D177" s="7">
        <v>30</v>
      </c>
      <c r="E177" s="7">
        <v>86.38</v>
      </c>
      <c r="F177" s="6" t="s">
        <v>276</v>
      </c>
      <c r="G177" s="7">
        <v>90</v>
      </c>
      <c r="H177" s="7">
        <v>78</v>
      </c>
      <c r="I177" s="7">
        <v>85</v>
      </c>
      <c r="J177" s="7">
        <v>90</v>
      </c>
      <c r="K177" s="7">
        <v>90</v>
      </c>
      <c r="L177" s="7">
        <v>90</v>
      </c>
      <c r="M177" s="7">
        <v>80</v>
      </c>
      <c r="N177" s="7">
        <v>88</v>
      </c>
    </row>
    <row r="178" spans="1:14" x14ac:dyDescent="0.25">
      <c r="A178" s="7">
        <v>9404</v>
      </c>
      <c r="B178" t="s">
        <v>188</v>
      </c>
      <c r="C178" s="7" t="s">
        <v>210</v>
      </c>
      <c r="D178" s="7">
        <v>30</v>
      </c>
      <c r="E178" s="7">
        <v>87.69</v>
      </c>
      <c r="F178" s="6" t="s">
        <v>276</v>
      </c>
      <c r="G178" s="7">
        <v>90</v>
      </c>
      <c r="H178" s="7">
        <v>86</v>
      </c>
      <c r="I178" s="7">
        <v>87.5</v>
      </c>
      <c r="J178" s="7">
        <v>90</v>
      </c>
      <c r="K178" s="7">
        <v>90</v>
      </c>
      <c r="L178" s="7">
        <v>90</v>
      </c>
      <c r="M178" s="7">
        <v>90</v>
      </c>
      <c r="N178" s="7">
        <v>78</v>
      </c>
    </row>
    <row r="179" spans="1:14" x14ac:dyDescent="0.25">
      <c r="A179" s="7">
        <v>9400</v>
      </c>
      <c r="B179" t="s">
        <v>189</v>
      </c>
      <c r="C179" s="7" t="s">
        <v>210</v>
      </c>
      <c r="D179" s="7">
        <v>32</v>
      </c>
      <c r="E179" s="7">
        <v>89.25</v>
      </c>
      <c r="F179" s="6" t="s">
        <v>276</v>
      </c>
      <c r="G179" s="7">
        <v>92</v>
      </c>
      <c r="H179" s="7">
        <v>88</v>
      </c>
      <c r="I179" s="7">
        <v>92</v>
      </c>
      <c r="J179" s="7">
        <v>92</v>
      </c>
      <c r="K179" s="7">
        <v>92</v>
      </c>
      <c r="L179" s="7">
        <v>80</v>
      </c>
      <c r="M179" s="7">
        <v>87</v>
      </c>
      <c r="N179" s="7">
        <v>91</v>
      </c>
    </row>
    <row r="180" spans="1:14" x14ac:dyDescent="0.25">
      <c r="A180" s="7">
        <v>9428</v>
      </c>
      <c r="B180" t="s">
        <v>190</v>
      </c>
      <c r="C180" s="7" t="s">
        <v>210</v>
      </c>
      <c r="D180" s="7">
        <v>0</v>
      </c>
      <c r="E180" s="7">
        <v>15.31</v>
      </c>
      <c r="F180" s="15" t="s">
        <v>274</v>
      </c>
      <c r="G180" s="7">
        <v>0</v>
      </c>
      <c r="H180" s="7">
        <v>0</v>
      </c>
      <c r="I180" s="7">
        <v>52.5</v>
      </c>
      <c r="J180" s="7">
        <v>0</v>
      </c>
      <c r="K180" s="7">
        <v>50</v>
      </c>
      <c r="L180" s="7">
        <v>0</v>
      </c>
      <c r="M180" s="7">
        <v>0</v>
      </c>
      <c r="N180" s="7">
        <v>20</v>
      </c>
    </row>
    <row r="181" spans="1:14" x14ac:dyDescent="0.25">
      <c r="A181" s="7">
        <v>9417</v>
      </c>
      <c r="B181" t="s">
        <v>191</v>
      </c>
      <c r="C181" s="7" t="s">
        <v>210</v>
      </c>
      <c r="D181" s="7">
        <v>0</v>
      </c>
      <c r="E181" s="7">
        <v>0</v>
      </c>
      <c r="F181" s="15" t="s">
        <v>274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</row>
    <row r="182" spans="1:14" x14ac:dyDescent="0.25">
      <c r="A182" s="7">
        <v>9423</v>
      </c>
      <c r="B182" t="s">
        <v>192</v>
      </c>
      <c r="C182" s="7" t="s">
        <v>210</v>
      </c>
      <c r="D182" s="7">
        <v>21</v>
      </c>
      <c r="E182" s="7">
        <v>75.38</v>
      </c>
      <c r="F182" s="6" t="s">
        <v>276</v>
      </c>
      <c r="G182" s="7">
        <v>81</v>
      </c>
      <c r="H182" s="7">
        <v>70</v>
      </c>
      <c r="I182" s="7">
        <v>69</v>
      </c>
      <c r="J182" s="7">
        <v>81</v>
      </c>
      <c r="K182" s="7">
        <v>81</v>
      </c>
      <c r="L182" s="7">
        <v>81</v>
      </c>
      <c r="M182" s="7">
        <v>71</v>
      </c>
      <c r="N182" s="7">
        <v>69</v>
      </c>
    </row>
    <row r="183" spans="1:14" x14ac:dyDescent="0.25">
      <c r="A183" s="7">
        <v>9426</v>
      </c>
      <c r="B183" t="s">
        <v>193</v>
      </c>
      <c r="C183" s="7" t="s">
        <v>210</v>
      </c>
      <c r="D183" s="7">
        <v>28</v>
      </c>
      <c r="E183" s="7">
        <v>87.13</v>
      </c>
      <c r="F183" s="6" t="s">
        <v>276</v>
      </c>
      <c r="G183" s="7">
        <v>88</v>
      </c>
      <c r="H183" s="7">
        <v>84</v>
      </c>
      <c r="I183" s="7">
        <v>88</v>
      </c>
      <c r="J183" s="7">
        <v>88</v>
      </c>
      <c r="K183" s="7">
        <v>88</v>
      </c>
      <c r="L183" s="7">
        <v>88</v>
      </c>
      <c r="M183" s="7">
        <v>88</v>
      </c>
      <c r="N183" s="7">
        <v>85</v>
      </c>
    </row>
    <row r="184" spans="1:14" x14ac:dyDescent="0.25">
      <c r="A184" s="7">
        <v>9435</v>
      </c>
      <c r="B184" t="s">
        <v>194</v>
      </c>
      <c r="C184" s="7" t="s">
        <v>210</v>
      </c>
      <c r="D184" s="7">
        <v>0</v>
      </c>
      <c r="E184" s="7">
        <v>0</v>
      </c>
      <c r="F184" s="15" t="s">
        <v>274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</row>
    <row r="185" spans="1:14" x14ac:dyDescent="0.25">
      <c r="A185" s="7">
        <v>9414</v>
      </c>
      <c r="B185" t="s">
        <v>195</v>
      </c>
      <c r="C185" s="7" t="s">
        <v>210</v>
      </c>
      <c r="D185" s="7">
        <v>38</v>
      </c>
      <c r="E185" s="7">
        <v>97.88</v>
      </c>
      <c r="F185" s="6" t="s">
        <v>276</v>
      </c>
      <c r="G185" s="7">
        <v>98</v>
      </c>
      <c r="H185" s="7">
        <v>98</v>
      </c>
      <c r="I185" s="7">
        <v>98</v>
      </c>
      <c r="J185" s="7">
        <v>98</v>
      </c>
      <c r="K185" s="7">
        <v>98</v>
      </c>
      <c r="L185" s="7">
        <v>98</v>
      </c>
      <c r="M185" s="7">
        <v>98</v>
      </c>
      <c r="N185" s="7">
        <v>97</v>
      </c>
    </row>
    <row r="186" spans="1:14" x14ac:dyDescent="0.25">
      <c r="A186" s="7">
        <v>9407</v>
      </c>
      <c r="B186" t="s">
        <v>196</v>
      </c>
      <c r="C186" s="7" t="s">
        <v>210</v>
      </c>
      <c r="D186" s="7">
        <v>32</v>
      </c>
      <c r="E186" s="7">
        <v>87.25</v>
      </c>
      <c r="F186" s="6" t="s">
        <v>276</v>
      </c>
      <c r="G186" s="7">
        <v>92</v>
      </c>
      <c r="H186" s="7">
        <v>78</v>
      </c>
      <c r="I186" s="7">
        <v>92</v>
      </c>
      <c r="J186" s="7">
        <v>92</v>
      </c>
      <c r="K186" s="7">
        <v>92</v>
      </c>
      <c r="L186" s="7">
        <v>68</v>
      </c>
      <c r="M186" s="7">
        <v>92</v>
      </c>
      <c r="N186" s="7">
        <v>92</v>
      </c>
    </row>
    <row r="187" spans="1:14" x14ac:dyDescent="0.25">
      <c r="A187" s="7">
        <v>9410</v>
      </c>
      <c r="B187" t="s">
        <v>197</v>
      </c>
      <c r="C187" s="7" t="s">
        <v>210</v>
      </c>
      <c r="D187" s="7">
        <v>30</v>
      </c>
      <c r="E187" s="7">
        <v>87.75</v>
      </c>
      <c r="F187" s="6" t="s">
        <v>276</v>
      </c>
      <c r="G187" s="7">
        <v>90</v>
      </c>
      <c r="H187" s="7">
        <v>82</v>
      </c>
      <c r="I187" s="7">
        <v>90</v>
      </c>
      <c r="J187" s="7">
        <v>90</v>
      </c>
      <c r="K187" s="7">
        <v>90</v>
      </c>
      <c r="L187" s="7">
        <v>90</v>
      </c>
      <c r="M187" s="7">
        <v>90</v>
      </c>
      <c r="N187" s="7">
        <v>80</v>
      </c>
    </row>
    <row r="188" spans="1:14" x14ac:dyDescent="0.25">
      <c r="A188" s="7">
        <v>9432</v>
      </c>
      <c r="B188" t="s">
        <v>198</v>
      </c>
      <c r="C188" s="7" t="s">
        <v>210</v>
      </c>
      <c r="D188" s="7">
        <v>0</v>
      </c>
      <c r="E188" s="7">
        <v>95</v>
      </c>
      <c r="F188" s="6" t="s">
        <v>276</v>
      </c>
      <c r="G188" s="7">
        <v>95</v>
      </c>
      <c r="H188" s="7">
        <v>95</v>
      </c>
      <c r="I188" s="7">
        <v>95</v>
      </c>
      <c r="J188" s="7">
        <v>95</v>
      </c>
      <c r="K188" s="7">
        <v>95</v>
      </c>
      <c r="L188" s="7">
        <v>95</v>
      </c>
      <c r="M188" s="7">
        <v>95</v>
      </c>
      <c r="N188" s="7">
        <v>95</v>
      </c>
    </row>
    <row r="189" spans="1:14" x14ac:dyDescent="0.25">
      <c r="A189" s="7">
        <v>9401</v>
      </c>
      <c r="B189" t="s">
        <v>199</v>
      </c>
      <c r="C189" s="7" t="s">
        <v>210</v>
      </c>
      <c r="D189" s="7">
        <v>0</v>
      </c>
      <c r="E189" s="7">
        <v>0</v>
      </c>
      <c r="F189" s="15" t="s">
        <v>274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</row>
    <row r="190" spans="1:14" x14ac:dyDescent="0.25">
      <c r="A190" s="7">
        <v>9430</v>
      </c>
      <c r="B190" t="s">
        <v>200</v>
      </c>
      <c r="C190" s="7" t="s">
        <v>210</v>
      </c>
      <c r="D190" s="7">
        <v>0</v>
      </c>
      <c r="E190" s="7">
        <v>10.29</v>
      </c>
      <c r="F190" s="15" t="s">
        <v>274</v>
      </c>
      <c r="G190" s="7">
        <v>0</v>
      </c>
      <c r="H190" s="7">
        <v>4.8</v>
      </c>
      <c r="I190" s="7">
        <v>57.5</v>
      </c>
      <c r="J190" s="7">
        <v>0</v>
      </c>
      <c r="K190" s="7">
        <v>0</v>
      </c>
      <c r="L190" s="7">
        <v>0</v>
      </c>
      <c r="M190" s="7">
        <v>0</v>
      </c>
      <c r="N190" s="7">
        <v>20</v>
      </c>
    </row>
    <row r="191" spans="1:14" x14ac:dyDescent="0.25">
      <c r="A191" s="7">
        <v>9482</v>
      </c>
      <c r="B191" t="s">
        <v>201</v>
      </c>
      <c r="C191" s="7" t="s">
        <v>210</v>
      </c>
      <c r="D191" s="7">
        <v>29</v>
      </c>
      <c r="E191" s="7">
        <v>81.25</v>
      </c>
      <c r="F191" s="6" t="s">
        <v>276</v>
      </c>
      <c r="G191" s="7">
        <v>77</v>
      </c>
      <c r="H191" s="7">
        <v>70</v>
      </c>
      <c r="I191" s="7">
        <v>89</v>
      </c>
      <c r="J191" s="7">
        <v>89</v>
      </c>
      <c r="K191" s="7">
        <v>89</v>
      </c>
      <c r="L191" s="7">
        <v>70</v>
      </c>
      <c r="M191" s="7">
        <v>89</v>
      </c>
      <c r="N191" s="7">
        <v>77</v>
      </c>
    </row>
    <row r="192" spans="1:14" x14ac:dyDescent="0.25">
      <c r="A192" s="7">
        <v>9409</v>
      </c>
      <c r="B192" t="s">
        <v>202</v>
      </c>
      <c r="C192" s="7" t="s">
        <v>210</v>
      </c>
      <c r="D192" s="7">
        <v>0</v>
      </c>
      <c r="E192" s="7">
        <v>0</v>
      </c>
      <c r="F192" s="15" t="s">
        <v>274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</row>
    <row r="193" spans="1:14" x14ac:dyDescent="0.25">
      <c r="A193" s="7">
        <v>9416</v>
      </c>
      <c r="B193" t="s">
        <v>203</v>
      </c>
      <c r="C193" s="7" t="s">
        <v>210</v>
      </c>
      <c r="D193" s="7">
        <v>40</v>
      </c>
      <c r="E193" s="7">
        <v>98</v>
      </c>
      <c r="F193" s="6" t="s">
        <v>276</v>
      </c>
      <c r="G193" s="7">
        <v>100</v>
      </c>
      <c r="H193" s="7">
        <v>100</v>
      </c>
      <c r="I193" s="7">
        <v>100</v>
      </c>
      <c r="J193" s="7">
        <v>88</v>
      </c>
      <c r="K193" s="7">
        <v>100</v>
      </c>
      <c r="L193" s="7">
        <v>100</v>
      </c>
      <c r="M193" s="7">
        <v>100</v>
      </c>
      <c r="N193" s="7">
        <v>96</v>
      </c>
    </row>
    <row r="194" spans="1:14" x14ac:dyDescent="0.25">
      <c r="A194" s="7">
        <v>9408</v>
      </c>
      <c r="B194" t="s">
        <v>204</v>
      </c>
      <c r="C194" s="7" t="s">
        <v>210</v>
      </c>
      <c r="D194" s="7">
        <v>33</v>
      </c>
      <c r="E194" s="7">
        <v>88.19</v>
      </c>
      <c r="F194" s="6" t="s">
        <v>276</v>
      </c>
      <c r="G194" s="7">
        <v>93</v>
      </c>
      <c r="H194" s="7">
        <v>84</v>
      </c>
      <c r="I194" s="7">
        <v>75.5</v>
      </c>
      <c r="J194" s="7">
        <v>93</v>
      </c>
      <c r="K194" s="7">
        <v>93</v>
      </c>
      <c r="L194" s="7">
        <v>93</v>
      </c>
      <c r="M194" s="7">
        <v>93</v>
      </c>
      <c r="N194" s="7">
        <v>81</v>
      </c>
    </row>
    <row r="195" spans="1:14" x14ac:dyDescent="0.25">
      <c r="A195" s="7">
        <v>9419</v>
      </c>
      <c r="B195" t="s">
        <v>205</v>
      </c>
      <c r="C195" s="7" t="s">
        <v>210</v>
      </c>
      <c r="D195" s="7">
        <v>33</v>
      </c>
      <c r="E195" s="7">
        <v>90.13</v>
      </c>
      <c r="F195" s="6" t="s">
        <v>276</v>
      </c>
      <c r="G195" s="7">
        <v>93</v>
      </c>
      <c r="H195" s="7">
        <v>84</v>
      </c>
      <c r="I195" s="7">
        <v>93</v>
      </c>
      <c r="J195" s="7">
        <v>93</v>
      </c>
      <c r="K195" s="7">
        <v>93</v>
      </c>
      <c r="L195" s="7">
        <v>93</v>
      </c>
      <c r="M195" s="7">
        <v>83</v>
      </c>
      <c r="N195" s="7">
        <v>89</v>
      </c>
    </row>
    <row r="196" spans="1:14" x14ac:dyDescent="0.25">
      <c r="A196" s="7">
        <v>9420</v>
      </c>
      <c r="B196" t="s">
        <v>206</v>
      </c>
      <c r="C196" s="7" t="s">
        <v>210</v>
      </c>
      <c r="D196" s="7">
        <v>0</v>
      </c>
      <c r="E196" s="7">
        <v>0</v>
      </c>
      <c r="F196" s="15" t="s">
        <v>274</v>
      </c>
      <c r="G196" s="7">
        <v>0</v>
      </c>
      <c r="H196" s="7">
        <v>0</v>
      </c>
      <c r="I196" s="7" t="s">
        <v>271</v>
      </c>
      <c r="J196" s="7" t="s">
        <v>271</v>
      </c>
      <c r="K196" s="7">
        <v>0</v>
      </c>
      <c r="L196" s="7">
        <v>0</v>
      </c>
      <c r="M196" s="7" t="s">
        <v>271</v>
      </c>
      <c r="N196" s="7" t="s">
        <v>271</v>
      </c>
    </row>
    <row r="197" spans="1:14" x14ac:dyDescent="0.25">
      <c r="A197" s="7">
        <v>9415</v>
      </c>
      <c r="B197" t="s">
        <v>207</v>
      </c>
      <c r="C197" s="7" t="s">
        <v>210</v>
      </c>
      <c r="D197" s="7">
        <v>26</v>
      </c>
      <c r="E197" s="7">
        <v>84.63</v>
      </c>
      <c r="F197" s="6" t="s">
        <v>276</v>
      </c>
      <c r="G197" s="7">
        <v>86</v>
      </c>
      <c r="H197" s="7">
        <v>77</v>
      </c>
      <c r="I197" s="7">
        <v>86</v>
      </c>
      <c r="J197" s="7">
        <v>86</v>
      </c>
      <c r="K197" s="7">
        <v>86</v>
      </c>
      <c r="L197" s="7">
        <v>86</v>
      </c>
      <c r="M197" s="7">
        <v>86</v>
      </c>
      <c r="N197" s="7">
        <v>84</v>
      </c>
    </row>
    <row r="198" spans="1:14" x14ac:dyDescent="0.25">
      <c r="A198" s="7">
        <v>9427</v>
      </c>
      <c r="B198" t="s">
        <v>208</v>
      </c>
      <c r="C198" s="7" t="s">
        <v>210</v>
      </c>
      <c r="D198" s="7">
        <v>36</v>
      </c>
      <c r="E198" s="7">
        <v>93.5</v>
      </c>
      <c r="F198" s="6" t="s">
        <v>276</v>
      </c>
      <c r="G198" s="7">
        <v>96</v>
      </c>
      <c r="H198" s="7">
        <v>87</v>
      </c>
      <c r="I198" s="7">
        <v>93.5</v>
      </c>
      <c r="J198" s="7">
        <v>96</v>
      </c>
      <c r="K198" s="7">
        <v>96</v>
      </c>
      <c r="L198" s="7">
        <v>96</v>
      </c>
      <c r="M198" s="7">
        <v>93.5</v>
      </c>
      <c r="N198" s="7">
        <v>90</v>
      </c>
    </row>
    <row r="199" spans="1:14" x14ac:dyDescent="0.25">
      <c r="A199" s="7">
        <v>9405</v>
      </c>
      <c r="B199" t="s">
        <v>209</v>
      </c>
      <c r="C199" s="7" t="s">
        <v>210</v>
      </c>
      <c r="D199" s="7">
        <v>33</v>
      </c>
      <c r="E199" s="7">
        <v>91.63</v>
      </c>
      <c r="F199" s="6" t="s">
        <v>276</v>
      </c>
      <c r="G199" s="7">
        <v>93</v>
      </c>
      <c r="H199" s="7">
        <v>84</v>
      </c>
      <c r="I199" s="7">
        <v>93</v>
      </c>
      <c r="J199" s="7">
        <v>93</v>
      </c>
      <c r="K199" s="7">
        <v>93</v>
      </c>
      <c r="L199" s="7">
        <v>93</v>
      </c>
      <c r="M199" s="7">
        <v>93</v>
      </c>
      <c r="N199" s="7">
        <v>91</v>
      </c>
    </row>
    <row r="200" spans="1:14" x14ac:dyDescent="0.25">
      <c r="A200" s="7">
        <v>9450</v>
      </c>
      <c r="B200" t="s">
        <v>211</v>
      </c>
      <c r="C200" s="7" t="s">
        <v>234</v>
      </c>
      <c r="D200" s="7">
        <v>28</v>
      </c>
      <c r="E200" s="7">
        <v>84.5</v>
      </c>
      <c r="F200" s="6" t="s">
        <v>276</v>
      </c>
      <c r="G200" s="7">
        <v>88</v>
      </c>
      <c r="H200" s="7">
        <v>83</v>
      </c>
      <c r="I200" s="7">
        <v>88</v>
      </c>
      <c r="J200" s="7">
        <v>88</v>
      </c>
      <c r="K200" s="7">
        <v>88</v>
      </c>
      <c r="L200" s="7">
        <v>83</v>
      </c>
      <c r="M200" s="7">
        <v>78</v>
      </c>
      <c r="N200" s="7">
        <v>80</v>
      </c>
    </row>
    <row r="201" spans="1:14" x14ac:dyDescent="0.25">
      <c r="A201" s="7">
        <v>9440</v>
      </c>
      <c r="B201" t="s">
        <v>212</v>
      </c>
      <c r="C201" s="7" t="s">
        <v>234</v>
      </c>
      <c r="D201" s="7">
        <v>34</v>
      </c>
      <c r="E201" s="7">
        <v>90.5</v>
      </c>
      <c r="F201" s="6" t="s">
        <v>276</v>
      </c>
      <c r="G201" s="7">
        <v>94</v>
      </c>
      <c r="H201" s="7">
        <v>89</v>
      </c>
      <c r="I201" s="7">
        <v>94</v>
      </c>
      <c r="J201" s="7">
        <v>94</v>
      </c>
      <c r="K201" s="7">
        <v>94</v>
      </c>
      <c r="L201" s="7">
        <v>90</v>
      </c>
      <c r="M201" s="7">
        <v>84</v>
      </c>
      <c r="N201" s="7">
        <v>85</v>
      </c>
    </row>
    <row r="202" spans="1:14" x14ac:dyDescent="0.25">
      <c r="A202" s="7">
        <v>9441</v>
      </c>
      <c r="B202" t="s">
        <v>230</v>
      </c>
      <c r="C202" s="7" t="s">
        <v>234</v>
      </c>
      <c r="D202" s="7">
        <v>0</v>
      </c>
      <c r="E202" s="7">
        <v>0</v>
      </c>
      <c r="F202" s="15" t="s">
        <v>274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</row>
    <row r="203" spans="1:14" x14ac:dyDescent="0.25">
      <c r="A203" s="7">
        <v>9452</v>
      </c>
      <c r="B203" t="s">
        <v>225</v>
      </c>
      <c r="C203" s="7" t="s">
        <v>234</v>
      </c>
      <c r="D203" s="7">
        <v>0</v>
      </c>
      <c r="E203" s="7">
        <v>0</v>
      </c>
      <c r="F203" s="15" t="s">
        <v>274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</row>
    <row r="204" spans="1:14" x14ac:dyDescent="0.25">
      <c r="A204" s="7">
        <v>9443</v>
      </c>
      <c r="B204" t="s">
        <v>217</v>
      </c>
      <c r="C204" s="7" t="s">
        <v>234</v>
      </c>
      <c r="D204" s="7">
        <v>0</v>
      </c>
      <c r="E204" s="7">
        <v>26.75</v>
      </c>
      <c r="F204" s="15" t="s">
        <v>274</v>
      </c>
      <c r="G204" s="7">
        <v>0</v>
      </c>
      <c r="H204" s="7">
        <v>50</v>
      </c>
      <c r="I204" s="7">
        <v>0</v>
      </c>
      <c r="J204" s="7">
        <v>0</v>
      </c>
      <c r="K204" s="7">
        <v>50</v>
      </c>
      <c r="L204" s="7">
        <v>60</v>
      </c>
      <c r="M204" s="7">
        <v>0</v>
      </c>
      <c r="N204" s="7">
        <v>54</v>
      </c>
    </row>
    <row r="205" spans="1:14" x14ac:dyDescent="0.25">
      <c r="A205" s="7">
        <v>9453</v>
      </c>
      <c r="B205" t="s">
        <v>216</v>
      </c>
      <c r="C205" s="7" t="s">
        <v>234</v>
      </c>
      <c r="D205" s="7">
        <v>25</v>
      </c>
      <c r="E205" s="7">
        <v>81.88</v>
      </c>
      <c r="F205" s="6" t="s">
        <v>276</v>
      </c>
      <c r="G205" s="7">
        <v>75</v>
      </c>
      <c r="H205" s="7">
        <v>75</v>
      </c>
      <c r="I205" s="7">
        <v>85</v>
      </c>
      <c r="J205" s="7">
        <v>85</v>
      </c>
      <c r="K205" s="7">
        <v>85</v>
      </c>
      <c r="L205" s="7">
        <v>85</v>
      </c>
      <c r="M205" s="7">
        <v>85</v>
      </c>
      <c r="N205" s="7">
        <v>80</v>
      </c>
    </row>
    <row r="206" spans="1:14" x14ac:dyDescent="0.25">
      <c r="A206" s="7">
        <v>9438</v>
      </c>
      <c r="B206" t="s">
        <v>215</v>
      </c>
      <c r="C206" s="7" t="s">
        <v>234</v>
      </c>
      <c r="D206" s="7">
        <v>0</v>
      </c>
      <c r="E206" s="7">
        <v>0</v>
      </c>
      <c r="F206" s="15" t="s">
        <v>274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</row>
    <row r="207" spans="1:14" x14ac:dyDescent="0.25">
      <c r="A207" s="7">
        <v>9446</v>
      </c>
      <c r="B207" t="s">
        <v>218</v>
      </c>
      <c r="C207" s="7" t="s">
        <v>234</v>
      </c>
      <c r="D207" s="7">
        <v>33</v>
      </c>
      <c r="E207" s="7">
        <v>80.75</v>
      </c>
      <c r="F207" s="6" t="s">
        <v>276</v>
      </c>
      <c r="G207" s="7" t="s">
        <v>271</v>
      </c>
      <c r="H207" s="7">
        <v>93</v>
      </c>
      <c r="I207" s="7">
        <v>93</v>
      </c>
      <c r="J207" s="7">
        <v>93</v>
      </c>
      <c r="K207" s="7">
        <v>93</v>
      </c>
      <c r="L207" s="7">
        <v>93</v>
      </c>
      <c r="M207" s="7">
        <v>93</v>
      </c>
      <c r="N207" s="7">
        <v>88</v>
      </c>
    </row>
    <row r="208" spans="1:14" x14ac:dyDescent="0.25">
      <c r="A208" s="7">
        <v>9442</v>
      </c>
      <c r="B208" t="s">
        <v>219</v>
      </c>
      <c r="C208" s="7" t="s">
        <v>234</v>
      </c>
      <c r="D208" s="7">
        <v>26</v>
      </c>
      <c r="E208" s="7">
        <v>84.13</v>
      </c>
      <c r="F208" s="6" t="s">
        <v>276</v>
      </c>
      <c r="G208" s="7">
        <v>86</v>
      </c>
      <c r="H208" s="7">
        <v>81</v>
      </c>
      <c r="I208" s="7">
        <v>86</v>
      </c>
      <c r="J208" s="7">
        <v>86</v>
      </c>
      <c r="K208" s="7">
        <v>86</v>
      </c>
      <c r="L208" s="7">
        <v>86</v>
      </c>
      <c r="M208" s="7">
        <v>86</v>
      </c>
      <c r="N208" s="7">
        <v>76</v>
      </c>
    </row>
    <row r="209" spans="1:14" x14ac:dyDescent="0.25">
      <c r="A209" s="7">
        <v>9456</v>
      </c>
      <c r="B209" t="s">
        <v>220</v>
      </c>
      <c r="C209" s="7" t="s">
        <v>234</v>
      </c>
      <c r="D209" s="7">
        <v>24</v>
      </c>
      <c r="E209" s="7">
        <v>82.75</v>
      </c>
      <c r="F209" s="6" t="s">
        <v>276</v>
      </c>
      <c r="G209" s="7">
        <v>84</v>
      </c>
      <c r="H209" s="7">
        <v>84</v>
      </c>
      <c r="I209" s="7">
        <v>84</v>
      </c>
      <c r="J209" s="7">
        <v>84</v>
      </c>
      <c r="K209" s="7">
        <v>84</v>
      </c>
      <c r="L209" s="7">
        <v>84</v>
      </c>
      <c r="M209" s="7">
        <v>84</v>
      </c>
      <c r="N209" s="7">
        <v>74</v>
      </c>
    </row>
    <row r="210" spans="1:14" x14ac:dyDescent="0.25">
      <c r="A210" s="7">
        <v>9447</v>
      </c>
      <c r="B210" t="s">
        <v>221</v>
      </c>
      <c r="C210" s="7" t="s">
        <v>234</v>
      </c>
      <c r="D210" s="7">
        <v>22</v>
      </c>
      <c r="E210" s="7">
        <v>78.88</v>
      </c>
      <c r="F210" s="6" t="s">
        <v>276</v>
      </c>
      <c r="G210" s="7">
        <v>82</v>
      </c>
      <c r="H210" s="7">
        <v>77</v>
      </c>
      <c r="I210" s="7">
        <v>82</v>
      </c>
      <c r="J210" s="7">
        <v>82</v>
      </c>
      <c r="K210" s="7">
        <v>82</v>
      </c>
      <c r="L210" s="7">
        <v>82</v>
      </c>
      <c r="M210" s="7">
        <v>72</v>
      </c>
      <c r="N210" s="7">
        <v>72</v>
      </c>
    </row>
    <row r="211" spans="1:14" x14ac:dyDescent="0.25">
      <c r="A211" s="7">
        <v>9439</v>
      </c>
      <c r="B211" t="s">
        <v>222</v>
      </c>
      <c r="C211" s="7" t="s">
        <v>234</v>
      </c>
      <c r="D211" s="7">
        <v>32</v>
      </c>
      <c r="E211" s="7">
        <v>88.63</v>
      </c>
      <c r="F211" s="6" t="s">
        <v>276</v>
      </c>
      <c r="G211" s="7">
        <v>92</v>
      </c>
      <c r="H211" s="7">
        <v>92</v>
      </c>
      <c r="I211" s="7">
        <v>82</v>
      </c>
      <c r="J211" s="7">
        <v>92</v>
      </c>
      <c r="K211" s="7">
        <v>82</v>
      </c>
      <c r="L211" s="7">
        <v>92</v>
      </c>
      <c r="M211" s="7">
        <v>92</v>
      </c>
      <c r="N211" s="7">
        <v>85</v>
      </c>
    </row>
    <row r="212" spans="1:14" x14ac:dyDescent="0.25">
      <c r="A212" s="7">
        <v>9454</v>
      </c>
      <c r="B212" t="s">
        <v>223</v>
      </c>
      <c r="C212" s="7" t="s">
        <v>234</v>
      </c>
      <c r="D212" s="7">
        <v>21</v>
      </c>
      <c r="E212" s="7">
        <v>78.88</v>
      </c>
      <c r="F212" s="6" t="s">
        <v>276</v>
      </c>
      <c r="G212" s="7">
        <v>81</v>
      </c>
      <c r="H212" s="7">
        <v>81</v>
      </c>
      <c r="I212" s="7">
        <v>81</v>
      </c>
      <c r="J212" s="7">
        <v>81</v>
      </c>
      <c r="K212" s="7">
        <v>81</v>
      </c>
      <c r="L212" s="7">
        <v>81</v>
      </c>
      <c r="M212" s="7">
        <v>71</v>
      </c>
      <c r="N212" s="7">
        <v>74</v>
      </c>
    </row>
    <row r="213" spans="1:14" x14ac:dyDescent="0.25">
      <c r="A213" s="7">
        <v>9437</v>
      </c>
      <c r="B213" t="s">
        <v>224</v>
      </c>
      <c r="C213" s="7" t="s">
        <v>234</v>
      </c>
      <c r="D213" s="7">
        <v>0</v>
      </c>
      <c r="E213" s="7">
        <v>77</v>
      </c>
      <c r="F213" s="6" t="s">
        <v>276</v>
      </c>
      <c r="G213" s="7" t="s">
        <v>271</v>
      </c>
      <c r="H213" s="7">
        <v>70</v>
      </c>
      <c r="I213" s="7" t="s">
        <v>271</v>
      </c>
      <c r="J213" s="7" t="s">
        <v>271</v>
      </c>
      <c r="K213" s="7">
        <v>84</v>
      </c>
      <c r="L213" s="7" t="s">
        <v>271</v>
      </c>
      <c r="M213" s="7" t="s">
        <v>271</v>
      </c>
      <c r="N213" s="7" t="s">
        <v>271</v>
      </c>
    </row>
    <row r="214" spans="1:14" x14ac:dyDescent="0.25">
      <c r="A214" s="7">
        <v>9460</v>
      </c>
      <c r="B214" t="s">
        <v>214</v>
      </c>
      <c r="C214" s="7" t="s">
        <v>234</v>
      </c>
      <c r="D214" s="7">
        <v>0</v>
      </c>
      <c r="E214" s="7">
        <v>0</v>
      </c>
      <c r="F214" s="15" t="s">
        <v>274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</row>
    <row r="215" spans="1:14" x14ac:dyDescent="0.25">
      <c r="A215" s="7">
        <v>9449</v>
      </c>
      <c r="B215" t="s">
        <v>226</v>
      </c>
      <c r="C215" s="7" t="s">
        <v>234</v>
      </c>
      <c r="D215" s="7">
        <v>28</v>
      </c>
      <c r="E215" s="7">
        <v>85.88</v>
      </c>
      <c r="F215" s="6" t="s">
        <v>276</v>
      </c>
      <c r="G215" s="7">
        <v>88</v>
      </c>
      <c r="H215" s="7">
        <v>88</v>
      </c>
      <c r="I215" s="7">
        <v>88</v>
      </c>
      <c r="J215" s="7">
        <v>88</v>
      </c>
      <c r="K215" s="7">
        <v>88</v>
      </c>
      <c r="L215" s="7">
        <v>88</v>
      </c>
      <c r="M215" s="7">
        <v>88</v>
      </c>
      <c r="N215" s="7">
        <v>71</v>
      </c>
    </row>
    <row r="216" spans="1:14" x14ac:dyDescent="0.25">
      <c r="A216" s="7">
        <v>9451</v>
      </c>
      <c r="B216" t="s">
        <v>227</v>
      </c>
      <c r="C216" s="7" t="s">
        <v>234</v>
      </c>
      <c r="D216" s="7">
        <v>31</v>
      </c>
      <c r="E216" s="7">
        <v>87.5</v>
      </c>
      <c r="F216" s="6" t="s">
        <v>276</v>
      </c>
      <c r="G216" s="7">
        <v>91</v>
      </c>
      <c r="H216" s="7">
        <v>91</v>
      </c>
      <c r="I216" s="7">
        <v>91</v>
      </c>
      <c r="J216" s="7">
        <v>76</v>
      </c>
      <c r="K216" s="7">
        <v>91</v>
      </c>
      <c r="L216" s="7">
        <v>91</v>
      </c>
      <c r="M216" s="7">
        <v>91</v>
      </c>
      <c r="N216" s="7">
        <v>78</v>
      </c>
    </row>
    <row r="217" spans="1:14" x14ac:dyDescent="0.25">
      <c r="A217" s="7">
        <v>9455</v>
      </c>
      <c r="B217" t="s">
        <v>228</v>
      </c>
      <c r="C217" s="7" t="s">
        <v>234</v>
      </c>
      <c r="D217" s="7">
        <v>25</v>
      </c>
      <c r="E217" s="7">
        <v>80.63</v>
      </c>
      <c r="F217" s="6" t="s">
        <v>276</v>
      </c>
      <c r="G217" s="7">
        <v>85</v>
      </c>
      <c r="H217" s="7">
        <v>85</v>
      </c>
      <c r="I217" s="7">
        <v>75</v>
      </c>
      <c r="J217" s="7">
        <v>85</v>
      </c>
      <c r="K217" s="7">
        <v>85</v>
      </c>
      <c r="L217" s="7">
        <v>85</v>
      </c>
      <c r="M217" s="7">
        <v>75</v>
      </c>
      <c r="N217" s="7">
        <v>70</v>
      </c>
    </row>
    <row r="218" spans="1:14" x14ac:dyDescent="0.25">
      <c r="A218" s="7">
        <v>9444</v>
      </c>
      <c r="B218" t="s">
        <v>229</v>
      </c>
      <c r="C218" s="7" t="s">
        <v>234</v>
      </c>
      <c r="D218" s="7">
        <v>34</v>
      </c>
      <c r="E218" s="7">
        <v>91.5</v>
      </c>
      <c r="F218" s="6" t="s">
        <v>276</v>
      </c>
      <c r="G218" s="7">
        <v>94</v>
      </c>
      <c r="H218" s="7">
        <v>94</v>
      </c>
      <c r="I218" s="7">
        <v>94</v>
      </c>
      <c r="J218" s="7">
        <v>94</v>
      </c>
      <c r="K218" s="7">
        <v>94</v>
      </c>
      <c r="L218" s="7">
        <v>94</v>
      </c>
      <c r="M218" s="7">
        <v>84</v>
      </c>
      <c r="N218" s="7">
        <v>84</v>
      </c>
    </row>
    <row r="219" spans="1:14" x14ac:dyDescent="0.25">
      <c r="A219" s="7">
        <v>9436</v>
      </c>
      <c r="B219" t="s">
        <v>213</v>
      </c>
      <c r="C219" s="7" t="s">
        <v>234</v>
      </c>
      <c r="D219" s="7">
        <v>0</v>
      </c>
      <c r="E219" s="7">
        <v>0</v>
      </c>
      <c r="F219" s="15" t="s">
        <v>274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</row>
    <row r="220" spans="1:14" x14ac:dyDescent="0.25">
      <c r="A220" s="7">
        <v>9448</v>
      </c>
      <c r="B220" t="s">
        <v>231</v>
      </c>
      <c r="C220" s="7" t="s">
        <v>234</v>
      </c>
      <c r="D220" s="7">
        <v>34</v>
      </c>
      <c r="E220" s="7">
        <v>92.75</v>
      </c>
      <c r="F220" s="6" t="s">
        <v>276</v>
      </c>
      <c r="G220" s="7">
        <v>94</v>
      </c>
      <c r="H220" s="7">
        <v>94</v>
      </c>
      <c r="I220" s="7">
        <v>94</v>
      </c>
      <c r="J220" s="7">
        <v>94</v>
      </c>
      <c r="K220" s="7">
        <v>94</v>
      </c>
      <c r="L220" s="7">
        <v>94</v>
      </c>
      <c r="M220" s="7">
        <v>94</v>
      </c>
      <c r="N220" s="7">
        <v>84</v>
      </c>
    </row>
    <row r="221" spans="1:14" x14ac:dyDescent="0.25">
      <c r="A221" s="7">
        <v>9461</v>
      </c>
      <c r="B221" t="s">
        <v>232</v>
      </c>
      <c r="C221" s="7" t="s">
        <v>234</v>
      </c>
      <c r="D221" s="7">
        <v>20</v>
      </c>
      <c r="E221" s="7">
        <v>73.25</v>
      </c>
      <c r="F221" s="6" t="s">
        <v>276</v>
      </c>
      <c r="G221" s="7">
        <v>80</v>
      </c>
      <c r="H221" s="7">
        <v>70</v>
      </c>
      <c r="I221" s="7">
        <v>70</v>
      </c>
      <c r="J221" s="7">
        <v>80</v>
      </c>
      <c r="K221" s="7">
        <v>80</v>
      </c>
      <c r="L221" s="7">
        <v>70</v>
      </c>
      <c r="M221" s="7">
        <v>80</v>
      </c>
      <c r="N221" s="7">
        <v>70</v>
      </c>
    </row>
    <row r="222" spans="1:14" x14ac:dyDescent="0.25">
      <c r="A222" s="7">
        <v>9445</v>
      </c>
      <c r="B222" t="s">
        <v>233</v>
      </c>
      <c r="C222" s="7" t="s">
        <v>234</v>
      </c>
      <c r="D222" s="7">
        <v>31</v>
      </c>
      <c r="E222" s="7">
        <v>89.38</v>
      </c>
      <c r="F222" s="6" t="s">
        <v>276</v>
      </c>
      <c r="G222" s="7">
        <v>91</v>
      </c>
      <c r="H222" s="7">
        <v>86</v>
      </c>
      <c r="I222" s="7">
        <v>91</v>
      </c>
      <c r="J222" s="7">
        <v>91</v>
      </c>
      <c r="K222" s="7">
        <v>91</v>
      </c>
      <c r="L222" s="7">
        <v>91</v>
      </c>
      <c r="M222" s="7">
        <v>91</v>
      </c>
      <c r="N222" s="7">
        <v>83</v>
      </c>
    </row>
    <row r="223" spans="1:14" x14ac:dyDescent="0.25">
      <c r="A223" s="6">
        <v>9348</v>
      </c>
      <c r="B223" t="s">
        <v>88</v>
      </c>
      <c r="C223" s="7" t="s">
        <v>90</v>
      </c>
      <c r="D223" s="7">
        <v>0</v>
      </c>
      <c r="E223" s="7">
        <v>0</v>
      </c>
      <c r="F223" s="15" t="s">
        <v>274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</row>
  </sheetData>
  <sheetProtection algorithmName="SHA-512" hashValue="OiUc20DjcsyjPKJJLYFObHJ3ixZlaVK6As0x4+qAOliBR4U2pw3dV2ALqelQ9bRRbYv0Av/Zjvjpmr6OWXD+ng==" saltValue="zTVxdNhtfGGptvmwY4oqA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 módulo I</vt:lpstr>
      <vt:lpstr>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16600223</dc:creator>
  <cp:lastModifiedBy>Léia Lustosa Souza Araujo</cp:lastModifiedBy>
  <dcterms:created xsi:type="dcterms:W3CDTF">2026-02-19T19:21:45Z</dcterms:created>
  <dcterms:modified xsi:type="dcterms:W3CDTF">2026-03-10T19:35:30Z</dcterms:modified>
</cp:coreProperties>
</file>